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<sst xmlns="http://schemas.openxmlformats.org/spreadsheetml/2006/main" count="48" uniqueCount="48">
  <si>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Hybrid</t>
  </si>
  <si>
    <t>RDM</t>
  </si>
  <si>
    <t>Weight</t>
  </si>
  <si>
    <t>Moisture #1</t>
  </si>
  <si>
    <t>Moisture #2</t>
  </si>
  <si>
    <t>Moisture #3</t>
  </si>
  <si>
    <t>Moisture Ave</t>
  </si>
  <si>
    <t>Test weight</t>
  </si>
  <si>
    <t>Row length</t>
  </si>
  <si>
    <t>Acreage</t>
  </si>
  <si>
    <t>Dry Matter</t>
  </si>
  <si>
    <t>Gross weight at 15.5%</t>
  </si>
  <si>
    <t>Gross weight bushels</t>
  </si>
  <si>
    <t>Final Bushels</t>
  </si>
  <si>
    <t>A5566</t>
  </si>
  <si>
    <t>A6867</t>
  </si>
  <si>
    <t>A5465</t>
  </si>
  <si>
    <t>A6164</t>
  </si>
  <si>
    <t>MC590</t>
  </si>
  <si>
    <t>A0606</t>
  </si>
  <si>
    <t>A5262</t>
  </si>
  <si>
    <t>A5562</t>
  </si>
  <si>
    <t>MC6583</t>
  </si>
  <si>
    <t>A5565</t>
  </si>
  <si>
    <t>A5658</t>
  </si>
  <si>
    <t>A7664</t>
  </si>
  <si>
    <t>N74R</t>
  </si>
  <si>
    <t>A5664</t>
  </si>
  <si>
    <t>BR73B33</t>
  </si>
  <si>
    <t>A5462</t>
  </si>
  <si>
    <t>MC6153</t>
  </si>
  <si>
    <t>MC6470</t>
  </si>
  <si>
    <t>A008</t>
  </si>
  <si>
    <t>A0720</t>
  </si>
  <si>
    <t>MC5660</t>
  </si>
  <si>
    <t>N61P</t>
  </si>
  <si>
    <t>A2956</t>
  </si>
  <si>
    <t>A2852</t>
  </si>
  <si>
    <t>MC5663</t>
  </si>
  <si>
    <t>A5457</t>
  </si>
  <si>
    <t>MC5375</t>
  </si>
  <si>
    <t>N63R</t>
  </si>
  <si>
    <t>MC5250</t>
  </si>
  <si>
    <t>MC5800</t>
  </si>
  <si>
    <t>MCT527Vip</t>
  </si>
  <si>
    <t>MC6890</t>
  </si>
  <si>
    <t>A2954</t>
  </si>
  <si>
    <t>Plot 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</si>
</sst>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zoomScalePageLayoutView="0" workbookViewId="0" topLeftCell="A1">
      <selection activeCell="B15" sqref="B15"/>
    </sheetView>
  </sheetViews>
  <sheetFormatPr defaultColWidth="11.57421875" defaultRowHeight="12.75"/>
  <cols>
    <col min="1" max="1" width="14.28125" style="1" customWidth="1"/>
    <col min="2" max="3" width="9.421875" style="1" customWidth="1"/>
    <col min="4" max="6" width="0" style="2" hidden="1" customWidth="1"/>
    <col min="7" max="7" width="14.00390625" style="2" customWidth="1"/>
    <col min="8" max="8" width="11.57421875" style="3" customWidth="1"/>
    <col min="9" max="9" width="11.57421875" style="1" customWidth="1"/>
    <col min="10" max="10" width="0" style="1" hidden="1" customWidth="1"/>
    <col min="11" max="11" width="0" style="3" hidden="1" customWidth="1"/>
    <col min="12" max="12" width="0" style="1" hidden="1" customWidth="1"/>
    <col min="13" max="13" width="0" style="4" hidden="1" customWidth="1"/>
    <col min="14" max="14" width="13.140625" style="5" customWidth="1"/>
  </cols>
  <sheetData>
    <row r="1" spans="1:14" ht="18.7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6" t="s">
        <v>8</v>
      </c>
      <c r="J1" s="6" t="s">
        <v>9</v>
      </c>
      <c r="K1" s="10" t="s">
        <v>10</v>
      </c>
      <c r="L1" s="6" t="s">
        <v>11</v>
      </c>
      <c r="M1" s="11" t="s">
        <v>12</v>
      </c>
      <c r="N1" s="12" t="s">
        <v>13</v>
      </c>
    </row>
    <row r="2" spans="1:14" ht="18.75" customHeight="1">
      <c r="A2" s="13" t="s">
        <v>14</v>
      </c>
      <c r="B2" s="13">
        <v>116</v>
      </c>
      <c r="C2" s="14">
        <v>850</v>
      </c>
      <c r="D2" s="15">
        <v>0.387</v>
      </c>
      <c r="E2" s="15">
        <v>0.395</v>
      </c>
      <c r="F2" s="15">
        <v>0.392</v>
      </c>
      <c r="G2" s="16">
        <f aca="true" t="shared" si="0" ref="G2:G34">(F2+E2+D2)/3</f>
        <v>0.3913333333333333</v>
      </c>
      <c r="H2" s="17">
        <v>58</v>
      </c>
      <c r="I2" s="14">
        <v>313.2</v>
      </c>
      <c r="J2" s="18">
        <f aca="true" t="shared" si="1" ref="J2:J34">(3*1*I2*2.5)/43560</f>
        <v>0.053925619834710746</v>
      </c>
      <c r="K2" s="19">
        <f aca="true" t="shared" si="2" ref="K2:K34">C2*(1-G2)</f>
        <v>517.3666666666667</v>
      </c>
      <c r="L2" s="20">
        <f aca="true" t="shared" si="3" ref="L2:L34">K2/0.845</f>
        <v>612.2682445759369</v>
      </c>
      <c r="M2" s="21">
        <f aca="true" t="shared" si="4" ref="M2:M34">L2/56</f>
        <v>10.933361510284588</v>
      </c>
      <c r="N2" s="22">
        <f aca="true" t="shared" si="5" ref="N2:N34">M2/J2</f>
        <v>202.74892609110117</v>
      </c>
    </row>
    <row r="3" spans="1:14" ht="18.75" customHeight="1">
      <c r="A3" s="13" t="s">
        <v>15</v>
      </c>
      <c r="B3" s="13">
        <v>117</v>
      </c>
      <c r="C3" s="14">
        <v>850</v>
      </c>
      <c r="D3" s="15">
        <v>0.405</v>
      </c>
      <c r="E3" s="15">
        <v>0.39799999999999996</v>
      </c>
      <c r="F3" s="15">
        <v>0.405</v>
      </c>
      <c r="G3" s="16">
        <f t="shared" si="0"/>
        <v>0.4026666666666667</v>
      </c>
      <c r="H3" s="17">
        <v>57</v>
      </c>
      <c r="I3" s="14">
        <v>316.3</v>
      </c>
      <c r="J3" s="18">
        <f t="shared" si="1"/>
        <v>0.05445936639118457</v>
      </c>
      <c r="K3" s="19">
        <f t="shared" si="2"/>
        <v>507.7333333333333</v>
      </c>
      <c r="L3" s="20">
        <f t="shared" si="3"/>
        <v>600.8678500986193</v>
      </c>
      <c r="M3" s="21">
        <f t="shared" si="4"/>
        <v>10.729783037475345</v>
      </c>
      <c r="N3" s="22">
        <f t="shared" si="5"/>
        <v>197.02364806088144</v>
      </c>
    </row>
    <row r="4" spans="1:14" ht="18.75" customHeight="1">
      <c r="A4" s="13" t="s">
        <v>16</v>
      </c>
      <c r="B4" s="13">
        <v>115</v>
      </c>
      <c r="C4" s="14">
        <v>810</v>
      </c>
      <c r="D4" s="15">
        <v>0.405</v>
      </c>
      <c r="E4" s="15">
        <v>0.405</v>
      </c>
      <c r="F4" s="15">
        <v>0.405</v>
      </c>
      <c r="G4" s="16">
        <f t="shared" si="0"/>
        <v>0.405</v>
      </c>
      <c r="H4" s="17">
        <v>59</v>
      </c>
      <c r="I4" s="14">
        <v>313.5</v>
      </c>
      <c r="J4" s="18">
        <f t="shared" si="1"/>
        <v>0.05397727272727273</v>
      </c>
      <c r="K4" s="19">
        <f t="shared" si="2"/>
        <v>481.95</v>
      </c>
      <c r="L4" s="20">
        <f t="shared" si="3"/>
        <v>570.3550295857988</v>
      </c>
      <c r="M4" s="21">
        <f t="shared" si="4"/>
        <v>10.18491124260355</v>
      </c>
      <c r="N4" s="22">
        <f t="shared" si="5"/>
        <v>188.68888196823417</v>
      </c>
    </row>
    <row r="5" spans="1:14" ht="18.75" customHeight="1">
      <c r="A5" s="13" t="s">
        <v>17</v>
      </c>
      <c r="B5" s="13">
        <v>114</v>
      </c>
      <c r="C5" s="14">
        <v>795</v>
      </c>
      <c r="D5" s="15">
        <v>0.38799999999999996</v>
      </c>
      <c r="E5" s="15">
        <v>0.379</v>
      </c>
      <c r="F5" s="15">
        <v>0.40299999999999997</v>
      </c>
      <c r="G5" s="16">
        <f t="shared" si="0"/>
        <v>0.38999999999999996</v>
      </c>
      <c r="H5" s="17">
        <v>58</v>
      </c>
      <c r="I5" s="14">
        <v>316.8</v>
      </c>
      <c r="J5" s="18">
        <f t="shared" si="1"/>
        <v>0.05454545454545454</v>
      </c>
      <c r="K5" s="19">
        <f t="shared" si="2"/>
        <v>484.9500000000001</v>
      </c>
      <c r="L5" s="20">
        <f t="shared" si="3"/>
        <v>573.9053254437871</v>
      </c>
      <c r="M5" s="21">
        <f t="shared" si="4"/>
        <v>10.24830938292477</v>
      </c>
      <c r="N5" s="22">
        <f t="shared" si="5"/>
        <v>187.88567202028747</v>
      </c>
    </row>
    <row r="6" spans="1:14" ht="18.75" customHeight="1">
      <c r="A6" s="13" t="s">
        <v>18</v>
      </c>
      <c r="B6" s="13">
        <v>116</v>
      </c>
      <c r="C6" s="14">
        <v>750</v>
      </c>
      <c r="D6" s="15">
        <v>0.395</v>
      </c>
      <c r="E6" s="15">
        <v>0.405</v>
      </c>
      <c r="F6" s="15">
        <v>0.405</v>
      </c>
      <c r="G6" s="16">
        <f t="shared" si="0"/>
        <v>0.40166666666666667</v>
      </c>
      <c r="H6" s="17">
        <v>58</v>
      </c>
      <c r="I6" s="14">
        <v>309.1</v>
      </c>
      <c r="J6" s="18">
        <f t="shared" si="1"/>
        <v>0.05321969696969697</v>
      </c>
      <c r="K6" s="19">
        <f t="shared" si="2"/>
        <v>448.75000000000006</v>
      </c>
      <c r="L6" s="20">
        <f t="shared" si="3"/>
        <v>531.0650887573966</v>
      </c>
      <c r="M6" s="21">
        <f t="shared" si="4"/>
        <v>9.483305156382082</v>
      </c>
      <c r="N6" s="22">
        <f t="shared" si="5"/>
        <v>178.19164137258858</v>
      </c>
    </row>
    <row r="7" spans="1:14" ht="18.75" customHeight="1">
      <c r="A7" s="13" t="s">
        <v>19</v>
      </c>
      <c r="B7" s="13">
        <v>111</v>
      </c>
      <c r="C7" s="14">
        <v>760</v>
      </c>
      <c r="D7" s="15">
        <v>0.373</v>
      </c>
      <c r="E7" s="15">
        <v>0.375</v>
      </c>
      <c r="F7" s="15">
        <v>0.38</v>
      </c>
      <c r="G7" s="16">
        <f t="shared" si="0"/>
        <v>0.37600000000000006</v>
      </c>
      <c r="H7" s="17">
        <v>56</v>
      </c>
      <c r="I7" s="14">
        <v>330.5</v>
      </c>
      <c r="J7" s="18">
        <f t="shared" si="1"/>
        <v>0.05690426997245179</v>
      </c>
      <c r="K7" s="19">
        <f t="shared" si="2"/>
        <v>474.2399999999999</v>
      </c>
      <c r="L7" s="20">
        <f t="shared" si="3"/>
        <v>561.2307692307692</v>
      </c>
      <c r="M7" s="21">
        <f t="shared" si="4"/>
        <v>10.02197802197802</v>
      </c>
      <c r="N7" s="22">
        <f t="shared" si="5"/>
        <v>176.11996475536563</v>
      </c>
    </row>
    <row r="8" spans="1:14" ht="18.75" customHeight="1">
      <c r="A8" s="13" t="s">
        <v>20</v>
      </c>
      <c r="B8" s="13">
        <v>112</v>
      </c>
      <c r="C8" s="14">
        <v>745</v>
      </c>
      <c r="D8" s="15">
        <v>0.38799999999999996</v>
      </c>
      <c r="E8" s="15">
        <v>0.365</v>
      </c>
      <c r="F8" s="15">
        <v>0.374</v>
      </c>
      <c r="G8" s="16">
        <f t="shared" si="0"/>
        <v>0.37566666666666665</v>
      </c>
      <c r="H8" s="17">
        <v>56</v>
      </c>
      <c r="I8" s="14">
        <v>325.7</v>
      </c>
      <c r="J8" s="18">
        <f t="shared" si="1"/>
        <v>0.056077823691460055</v>
      </c>
      <c r="K8" s="19">
        <f t="shared" si="2"/>
        <v>465.1283333333334</v>
      </c>
      <c r="L8" s="20">
        <f t="shared" si="3"/>
        <v>550.4477317554241</v>
      </c>
      <c r="M8" s="21">
        <f t="shared" si="4"/>
        <v>9.82942378134686</v>
      </c>
      <c r="N8" s="22">
        <f t="shared" si="5"/>
        <v>175.2818339639624</v>
      </c>
    </row>
    <row r="9" spans="1:14" ht="18.75" customHeight="1">
      <c r="A9" s="13" t="s">
        <v>21</v>
      </c>
      <c r="B9" s="13">
        <v>112</v>
      </c>
      <c r="C9" s="14">
        <v>710</v>
      </c>
      <c r="D9" s="15">
        <v>0.349</v>
      </c>
      <c r="E9" s="15">
        <v>0.35100000000000003</v>
      </c>
      <c r="F9" s="15">
        <v>0.361</v>
      </c>
      <c r="G9" s="16">
        <f t="shared" si="0"/>
        <v>0.35366666666666663</v>
      </c>
      <c r="H9" s="17">
        <v>55</v>
      </c>
      <c r="I9" s="14">
        <v>323.9</v>
      </c>
      <c r="J9" s="18">
        <f t="shared" si="1"/>
        <v>0.055767906336088156</v>
      </c>
      <c r="K9" s="19">
        <f t="shared" si="2"/>
        <v>458.89666666666676</v>
      </c>
      <c r="L9" s="20">
        <f t="shared" si="3"/>
        <v>543.0729783037476</v>
      </c>
      <c r="M9" s="21">
        <f t="shared" si="4"/>
        <v>9.697731755424064</v>
      </c>
      <c r="N9" s="22">
        <f t="shared" si="5"/>
        <v>173.89449223681063</v>
      </c>
    </row>
    <row r="10" spans="1:14" ht="18.75" customHeight="1">
      <c r="A10" s="13" t="s">
        <v>22</v>
      </c>
      <c r="B10" s="13">
        <v>115</v>
      </c>
      <c r="C10" s="14">
        <v>765</v>
      </c>
      <c r="D10" s="15">
        <v>0.405</v>
      </c>
      <c r="E10" s="15">
        <v>0.405</v>
      </c>
      <c r="F10" s="15">
        <v>0.405</v>
      </c>
      <c r="G10" s="16">
        <f t="shared" si="0"/>
        <v>0.405</v>
      </c>
      <c r="H10" s="17">
        <v>58</v>
      </c>
      <c r="I10" s="14">
        <v>321.5</v>
      </c>
      <c r="J10" s="18">
        <f t="shared" si="1"/>
        <v>0.05535468319559229</v>
      </c>
      <c r="K10" s="19">
        <f t="shared" si="2"/>
        <v>455.17499999999995</v>
      </c>
      <c r="L10" s="20">
        <f t="shared" si="3"/>
        <v>538.6686390532544</v>
      </c>
      <c r="M10" s="21">
        <f t="shared" si="4"/>
        <v>9.619082840236686</v>
      </c>
      <c r="N10" s="22">
        <f t="shared" si="5"/>
        <v>173.77179824601765</v>
      </c>
    </row>
    <row r="11" spans="1:14" ht="18.75" customHeight="1">
      <c r="A11" s="13" t="s">
        <v>23</v>
      </c>
      <c r="B11" s="13">
        <v>115</v>
      </c>
      <c r="C11" s="14">
        <v>730</v>
      </c>
      <c r="D11" s="15">
        <v>0.405</v>
      </c>
      <c r="E11" s="15">
        <v>0.395</v>
      </c>
      <c r="F11" s="15">
        <v>0.39799999999999996</v>
      </c>
      <c r="G11" s="16">
        <f t="shared" si="0"/>
        <v>0.3993333333333333</v>
      </c>
      <c r="H11" s="17">
        <v>59.5</v>
      </c>
      <c r="I11" s="14">
        <v>310.7</v>
      </c>
      <c r="J11" s="18">
        <f t="shared" si="1"/>
        <v>0.05349517906336088</v>
      </c>
      <c r="K11" s="19">
        <f t="shared" si="2"/>
        <v>438.4866666666667</v>
      </c>
      <c r="L11" s="20">
        <f t="shared" si="3"/>
        <v>518.9191321499014</v>
      </c>
      <c r="M11" s="21">
        <f t="shared" si="4"/>
        <v>9.266413074105383</v>
      </c>
      <c r="N11" s="22">
        <f t="shared" si="5"/>
        <v>173.2195916781592</v>
      </c>
    </row>
    <row r="12" spans="1:14" ht="18.75" customHeight="1">
      <c r="A12" s="13" t="s">
        <v>24</v>
      </c>
      <c r="B12" s="13">
        <v>108</v>
      </c>
      <c r="C12" s="14">
        <v>480</v>
      </c>
      <c r="D12" s="15">
        <v>0.293</v>
      </c>
      <c r="E12" s="15">
        <v>0.319</v>
      </c>
      <c r="F12" s="15">
        <v>0.315</v>
      </c>
      <c r="G12" s="16">
        <f t="shared" si="0"/>
        <v>0.309</v>
      </c>
      <c r="H12" s="17">
        <v>57.5</v>
      </c>
      <c r="I12" s="14">
        <v>238.4</v>
      </c>
      <c r="J12" s="18">
        <f t="shared" si="1"/>
        <v>0.04104683195592287</v>
      </c>
      <c r="K12" s="19">
        <f t="shared" si="2"/>
        <v>331.68</v>
      </c>
      <c r="L12" s="20">
        <f t="shared" si="3"/>
        <v>392.5207100591716</v>
      </c>
      <c r="M12" s="21">
        <f t="shared" si="4"/>
        <v>7.009298393913779</v>
      </c>
      <c r="N12" s="22">
        <f t="shared" si="5"/>
        <v>170.7634440933357</v>
      </c>
    </row>
    <row r="13" spans="1:14" ht="18.75" customHeight="1">
      <c r="A13" s="13" t="s">
        <v>25</v>
      </c>
      <c r="B13" s="13">
        <v>114</v>
      </c>
      <c r="C13" s="14">
        <v>735</v>
      </c>
      <c r="D13" s="15">
        <v>0.4</v>
      </c>
      <c r="E13" s="15">
        <v>0.405</v>
      </c>
      <c r="F13" s="15">
        <v>0.405</v>
      </c>
      <c r="G13" s="16">
        <f t="shared" si="0"/>
        <v>0.4033333333333333</v>
      </c>
      <c r="H13" s="17">
        <v>57.5</v>
      </c>
      <c r="I13" s="14">
        <v>316.8</v>
      </c>
      <c r="J13" s="18">
        <f t="shared" si="1"/>
        <v>0.05454545454545454</v>
      </c>
      <c r="K13" s="19">
        <f t="shared" si="2"/>
        <v>438.55</v>
      </c>
      <c r="L13" s="20">
        <f t="shared" si="3"/>
        <v>518.9940828402367</v>
      </c>
      <c r="M13" s="21">
        <f t="shared" si="4"/>
        <v>9.267751479289942</v>
      </c>
      <c r="N13" s="22">
        <f t="shared" si="5"/>
        <v>169.9087771203156</v>
      </c>
    </row>
    <row r="14" spans="1:14" ht="18.75" customHeight="1">
      <c r="A14" s="13" t="s">
        <v>26</v>
      </c>
      <c r="B14" s="13">
        <v>113</v>
      </c>
      <c r="C14" s="14">
        <v>715</v>
      </c>
      <c r="D14" s="15">
        <v>0.38799999999999996</v>
      </c>
      <c r="E14" s="15">
        <v>0.4</v>
      </c>
      <c r="F14" s="15">
        <v>0.374</v>
      </c>
      <c r="G14" s="16">
        <f t="shared" si="0"/>
        <v>0.3873333333333333</v>
      </c>
      <c r="H14" s="17">
        <v>59</v>
      </c>
      <c r="I14" s="14">
        <v>317.1</v>
      </c>
      <c r="J14" s="18">
        <f t="shared" si="1"/>
        <v>0.05459710743801653</v>
      </c>
      <c r="K14" s="19">
        <f t="shared" si="2"/>
        <v>438.0566666666667</v>
      </c>
      <c r="L14" s="20">
        <f t="shared" si="3"/>
        <v>518.4102564102565</v>
      </c>
      <c r="M14" s="21">
        <f t="shared" si="4"/>
        <v>9.257326007326009</v>
      </c>
      <c r="N14" s="22">
        <f t="shared" si="5"/>
        <v>169.55707805282074</v>
      </c>
    </row>
    <row r="15" spans="1:14" ht="18.75" customHeight="1">
      <c r="A15" s="13" t="s">
        <v>27</v>
      </c>
      <c r="B15" s="13">
        <v>114</v>
      </c>
      <c r="C15" s="14">
        <v>710</v>
      </c>
      <c r="D15" s="15">
        <v>0.39299999999999996</v>
      </c>
      <c r="E15" s="15">
        <v>0.405</v>
      </c>
      <c r="F15" s="15">
        <v>0.39399999999999996</v>
      </c>
      <c r="G15" s="16">
        <f t="shared" si="0"/>
        <v>0.3973333333333333</v>
      </c>
      <c r="H15" s="17">
        <v>57</v>
      </c>
      <c r="I15" s="14">
        <v>311.6</v>
      </c>
      <c r="J15" s="18">
        <f t="shared" si="1"/>
        <v>0.05365013774104683</v>
      </c>
      <c r="K15" s="19">
        <f t="shared" si="2"/>
        <v>427.8933333333334</v>
      </c>
      <c r="L15" s="20">
        <f t="shared" si="3"/>
        <v>506.3826429980277</v>
      </c>
      <c r="M15" s="21">
        <f t="shared" si="4"/>
        <v>9.042547196393352</v>
      </c>
      <c r="N15" s="22">
        <f t="shared" si="5"/>
        <v>168.5465793217349</v>
      </c>
    </row>
    <row r="16" spans="1:14" ht="18.75" customHeight="1">
      <c r="A16" s="13" t="s">
        <v>28</v>
      </c>
      <c r="B16" s="13">
        <v>115</v>
      </c>
      <c r="C16" s="14">
        <v>715</v>
      </c>
      <c r="D16" s="15">
        <v>0.39899999999999997</v>
      </c>
      <c r="E16" s="15">
        <v>0.405</v>
      </c>
      <c r="F16" s="15">
        <v>0.39399999999999996</v>
      </c>
      <c r="G16" s="16">
        <f t="shared" si="0"/>
        <v>0.3993333333333333</v>
      </c>
      <c r="H16" s="17">
        <v>60</v>
      </c>
      <c r="I16" s="14">
        <v>313.3</v>
      </c>
      <c r="J16" s="18">
        <f t="shared" si="1"/>
        <v>0.05394283746556474</v>
      </c>
      <c r="K16" s="19">
        <f t="shared" si="2"/>
        <v>429.4766666666667</v>
      </c>
      <c r="L16" s="20">
        <f t="shared" si="3"/>
        <v>508.2564102564103</v>
      </c>
      <c r="M16" s="21">
        <f t="shared" si="4"/>
        <v>9.076007326007327</v>
      </c>
      <c r="N16" s="22">
        <f t="shared" si="5"/>
        <v>168.25231582971767</v>
      </c>
    </row>
    <row r="17" spans="1:14" ht="18.75" customHeight="1">
      <c r="A17" s="13" t="s">
        <v>29</v>
      </c>
      <c r="B17" s="13">
        <v>112</v>
      </c>
      <c r="C17" s="14">
        <v>700</v>
      </c>
      <c r="D17" s="15">
        <v>0.37200000000000005</v>
      </c>
      <c r="E17" s="15">
        <v>0.376</v>
      </c>
      <c r="F17" s="15">
        <v>0.379</v>
      </c>
      <c r="G17" s="16">
        <f t="shared" si="0"/>
        <v>0.37566666666666665</v>
      </c>
      <c r="H17" s="17">
        <v>57</v>
      </c>
      <c r="I17" s="14">
        <v>323.3</v>
      </c>
      <c r="J17" s="18">
        <f t="shared" si="1"/>
        <v>0.055664600550964186</v>
      </c>
      <c r="K17" s="19">
        <f t="shared" si="2"/>
        <v>437.03333333333336</v>
      </c>
      <c r="L17" s="20">
        <f t="shared" si="3"/>
        <v>517.1992110453649</v>
      </c>
      <c r="M17" s="21">
        <f t="shared" si="4"/>
        <v>9.235700197238659</v>
      </c>
      <c r="N17" s="22">
        <f t="shared" si="5"/>
        <v>165.91694013474213</v>
      </c>
    </row>
    <row r="18" spans="1:14" ht="18.75" customHeight="1">
      <c r="A18" s="13" t="s">
        <v>30</v>
      </c>
      <c r="B18" s="13">
        <v>111</v>
      </c>
      <c r="C18" s="14">
        <v>500</v>
      </c>
      <c r="D18" s="15">
        <v>0.369</v>
      </c>
      <c r="E18" s="15">
        <v>0.35200000000000004</v>
      </c>
      <c r="F18" s="15">
        <v>0.375</v>
      </c>
      <c r="G18" s="16">
        <f t="shared" si="0"/>
        <v>0.36533333333333334</v>
      </c>
      <c r="H18" s="17">
        <v>52</v>
      </c>
      <c r="I18" s="14">
        <v>247.4</v>
      </c>
      <c r="J18" s="18">
        <f t="shared" si="1"/>
        <v>0.042596418732782367</v>
      </c>
      <c r="K18" s="19">
        <f t="shared" si="2"/>
        <v>317.33333333333337</v>
      </c>
      <c r="L18" s="20">
        <f t="shared" si="3"/>
        <v>375.54240631163714</v>
      </c>
      <c r="M18" s="21">
        <f t="shared" si="4"/>
        <v>6.706114398422092</v>
      </c>
      <c r="N18" s="22">
        <f t="shared" si="5"/>
        <v>157.43376081663507</v>
      </c>
    </row>
    <row r="19" spans="1:14" ht="18.75" customHeight="1">
      <c r="A19" s="13" t="s">
        <v>31</v>
      </c>
      <c r="B19" s="13">
        <v>114</v>
      </c>
      <c r="C19" s="14">
        <v>690</v>
      </c>
      <c r="D19" s="15">
        <v>0.391</v>
      </c>
      <c r="E19" s="15">
        <v>0.39299999999999996</v>
      </c>
      <c r="F19" s="15">
        <v>0.391</v>
      </c>
      <c r="G19" s="16">
        <f t="shared" si="0"/>
        <v>0.39166666666666666</v>
      </c>
      <c r="H19" s="17">
        <v>57</v>
      </c>
      <c r="I19" s="14">
        <v>327.3</v>
      </c>
      <c r="J19" s="18">
        <f t="shared" si="1"/>
        <v>0.056353305785123965</v>
      </c>
      <c r="K19" s="19">
        <f t="shared" si="2"/>
        <v>419.75000000000006</v>
      </c>
      <c r="L19" s="20">
        <f t="shared" si="3"/>
        <v>496.7455621301776</v>
      </c>
      <c r="M19" s="21">
        <f t="shared" si="4"/>
        <v>8.870456466610314</v>
      </c>
      <c r="N19" s="22">
        <f t="shared" si="5"/>
        <v>157.40791676771374</v>
      </c>
    </row>
    <row r="20" spans="1:14" ht="18.75" customHeight="1">
      <c r="A20" s="13" t="s">
        <v>32</v>
      </c>
      <c r="B20" s="13">
        <v>117</v>
      </c>
      <c r="C20" s="14">
        <v>650</v>
      </c>
      <c r="D20" s="15">
        <v>0.39299999999999996</v>
      </c>
      <c r="E20" s="15">
        <v>0.405</v>
      </c>
      <c r="F20" s="15">
        <v>0.39399999999999996</v>
      </c>
      <c r="G20" s="16">
        <f t="shared" si="0"/>
        <v>0.3973333333333333</v>
      </c>
      <c r="H20" s="17">
        <v>54.5</v>
      </c>
      <c r="I20" s="14">
        <v>307.6</v>
      </c>
      <c r="J20" s="18">
        <f t="shared" si="1"/>
        <v>0.05296143250688705</v>
      </c>
      <c r="K20" s="19">
        <f t="shared" si="2"/>
        <v>391.73333333333335</v>
      </c>
      <c r="L20" s="20">
        <f t="shared" si="3"/>
        <v>463.58974358974365</v>
      </c>
      <c r="M20" s="21">
        <f t="shared" si="4"/>
        <v>8.27838827838828</v>
      </c>
      <c r="N20" s="22">
        <f t="shared" si="5"/>
        <v>156.30975006787753</v>
      </c>
    </row>
    <row r="21" spans="1:14" ht="18.75" customHeight="1">
      <c r="A21" s="13" t="s">
        <v>33</v>
      </c>
      <c r="B21" s="13">
        <v>111</v>
      </c>
      <c r="C21" s="14">
        <v>660</v>
      </c>
      <c r="D21" s="15">
        <v>0.374</v>
      </c>
      <c r="E21" s="15">
        <v>0.37200000000000005</v>
      </c>
      <c r="F21" s="15">
        <v>0.37200000000000005</v>
      </c>
      <c r="G21" s="16">
        <f t="shared" si="0"/>
        <v>0.3726666666666667</v>
      </c>
      <c r="H21" s="17">
        <v>57</v>
      </c>
      <c r="I21" s="14">
        <v>326.5</v>
      </c>
      <c r="J21" s="18">
        <f t="shared" si="1"/>
        <v>0.05621556473829201</v>
      </c>
      <c r="K21" s="19">
        <f t="shared" si="2"/>
        <v>414.03999999999996</v>
      </c>
      <c r="L21" s="20">
        <f t="shared" si="3"/>
        <v>489.98816568047334</v>
      </c>
      <c r="M21" s="21">
        <f t="shared" si="4"/>
        <v>8.749788672865595</v>
      </c>
      <c r="N21" s="22">
        <f t="shared" si="5"/>
        <v>155.64708303829516</v>
      </c>
    </row>
    <row r="22" spans="1:14" ht="18.75" customHeight="1">
      <c r="A22" s="13" t="s">
        <v>34</v>
      </c>
      <c r="B22" s="13">
        <v>110</v>
      </c>
      <c r="C22" s="14">
        <v>395</v>
      </c>
      <c r="D22" s="15">
        <v>0.258</v>
      </c>
      <c r="E22" s="15">
        <v>0.24</v>
      </c>
      <c r="F22" s="15">
        <v>0.273</v>
      </c>
      <c r="G22" s="16">
        <f t="shared" si="0"/>
        <v>0.257</v>
      </c>
      <c r="H22" s="17">
        <v>56</v>
      </c>
      <c r="I22" s="14">
        <v>241.4</v>
      </c>
      <c r="J22" s="18">
        <f t="shared" si="1"/>
        <v>0.0415633608815427</v>
      </c>
      <c r="K22" s="19">
        <f t="shared" si="2"/>
        <v>293.485</v>
      </c>
      <c r="L22" s="20">
        <f t="shared" si="3"/>
        <v>347.319526627219</v>
      </c>
      <c r="M22" s="21">
        <f t="shared" si="4"/>
        <v>6.202134404057482</v>
      </c>
      <c r="N22" s="22">
        <f t="shared" si="5"/>
        <v>149.22119560383535</v>
      </c>
    </row>
    <row r="23" spans="1:14" ht="18.75" customHeight="1">
      <c r="A23" s="13" t="s">
        <v>35</v>
      </c>
      <c r="B23" s="13">
        <v>107</v>
      </c>
      <c r="C23" s="14">
        <v>380</v>
      </c>
      <c r="D23" s="15">
        <v>0.235</v>
      </c>
      <c r="E23" s="15">
        <v>0.231</v>
      </c>
      <c r="F23" s="15">
        <v>0.222</v>
      </c>
      <c r="G23" s="16">
        <f t="shared" si="0"/>
        <v>0.2293333333333333</v>
      </c>
      <c r="H23" s="17">
        <v>53.5</v>
      </c>
      <c r="I23" s="14">
        <v>241.1</v>
      </c>
      <c r="J23" s="18">
        <f t="shared" si="1"/>
        <v>0.04151170798898072</v>
      </c>
      <c r="K23" s="19">
        <f t="shared" si="2"/>
        <v>292.85333333333335</v>
      </c>
      <c r="L23" s="20">
        <f t="shared" si="3"/>
        <v>346.57199211045366</v>
      </c>
      <c r="M23" s="21">
        <f t="shared" si="4"/>
        <v>6.188785573400958</v>
      </c>
      <c r="N23" s="22">
        <f t="shared" si="5"/>
        <v>149.08530323646937</v>
      </c>
    </row>
    <row r="24" spans="1:14" ht="18.75" customHeight="1">
      <c r="A24" s="13" t="s">
        <v>36</v>
      </c>
      <c r="B24" s="13">
        <v>106</v>
      </c>
      <c r="C24" s="14">
        <v>570</v>
      </c>
      <c r="D24" s="15">
        <v>0.308</v>
      </c>
      <c r="E24" s="15">
        <v>0.314</v>
      </c>
      <c r="F24" s="15">
        <v>0.306</v>
      </c>
      <c r="G24" s="16">
        <f t="shared" si="0"/>
        <v>0.3093333333333333</v>
      </c>
      <c r="H24" s="17">
        <v>58</v>
      </c>
      <c r="I24" s="14">
        <v>327.4</v>
      </c>
      <c r="J24" s="18">
        <f t="shared" si="1"/>
        <v>0.05637052341597796</v>
      </c>
      <c r="K24" s="19">
        <f t="shared" si="2"/>
        <v>393.68000000000006</v>
      </c>
      <c r="L24" s="20">
        <f t="shared" si="3"/>
        <v>465.89349112426044</v>
      </c>
      <c r="M24" s="21">
        <f t="shared" si="4"/>
        <v>8.319526627218936</v>
      </c>
      <c r="N24" s="22">
        <f t="shared" si="5"/>
        <v>147.5864711389358</v>
      </c>
    </row>
    <row r="25" spans="1:14" ht="18.75" customHeight="1">
      <c r="A25" s="13" t="s">
        <v>37</v>
      </c>
      <c r="B25" s="13">
        <v>102</v>
      </c>
      <c r="C25" s="14">
        <v>525</v>
      </c>
      <c r="D25" s="15">
        <v>0.29100000000000004</v>
      </c>
      <c r="E25" s="15">
        <v>0.292</v>
      </c>
      <c r="F25" s="15">
        <v>0.292</v>
      </c>
      <c r="G25" s="16">
        <f t="shared" si="0"/>
        <v>0.2916666666666667</v>
      </c>
      <c r="H25" s="17">
        <v>55</v>
      </c>
      <c r="I25" s="14">
        <v>312.5</v>
      </c>
      <c r="J25" s="18">
        <f t="shared" si="1"/>
        <v>0.05380509641873278</v>
      </c>
      <c r="K25" s="19">
        <f t="shared" si="2"/>
        <v>371.87499999999994</v>
      </c>
      <c r="L25" s="20">
        <f t="shared" si="3"/>
        <v>440.08875739644964</v>
      </c>
      <c r="M25" s="21">
        <f t="shared" si="4"/>
        <v>7.858727810650886</v>
      </c>
      <c r="N25" s="22">
        <f t="shared" si="5"/>
        <v>146.0591715976331</v>
      </c>
    </row>
    <row r="26" spans="1:14" ht="18.75" customHeight="1">
      <c r="A26" s="13" t="s">
        <v>38</v>
      </c>
      <c r="B26" s="13">
        <v>106</v>
      </c>
      <c r="C26" s="14">
        <v>370</v>
      </c>
      <c r="D26" s="15">
        <v>0.245</v>
      </c>
      <c r="E26" s="15">
        <v>0.22399999999999998</v>
      </c>
      <c r="F26" s="15">
        <v>0.23</v>
      </c>
      <c r="G26" s="16">
        <f t="shared" si="0"/>
        <v>0.23299999999999998</v>
      </c>
      <c r="H26" s="17">
        <v>54</v>
      </c>
      <c r="I26" s="14">
        <v>243.1</v>
      </c>
      <c r="J26" s="18">
        <f t="shared" si="1"/>
        <v>0.041856060606060605</v>
      </c>
      <c r="K26" s="19">
        <f t="shared" si="2"/>
        <v>283.79</v>
      </c>
      <c r="L26" s="20">
        <f t="shared" si="3"/>
        <v>335.84615384615387</v>
      </c>
      <c r="M26" s="21">
        <f t="shared" si="4"/>
        <v>5.997252747252747</v>
      </c>
      <c r="N26" s="22">
        <f t="shared" si="5"/>
        <v>143.28278056784845</v>
      </c>
    </row>
    <row r="27" spans="1:14" ht="18.75" customHeight="1">
      <c r="A27" s="13" t="s">
        <v>39</v>
      </c>
      <c r="B27" s="13">
        <v>107</v>
      </c>
      <c r="C27" s="14">
        <v>405</v>
      </c>
      <c r="D27" s="15">
        <v>0.304</v>
      </c>
      <c r="E27" s="15">
        <v>0.309</v>
      </c>
      <c r="F27" s="15">
        <v>0.28600000000000003</v>
      </c>
      <c r="G27" s="16">
        <f t="shared" si="0"/>
        <v>0.2996666666666667</v>
      </c>
      <c r="H27" s="17">
        <v>56.5</v>
      </c>
      <c r="I27" s="14">
        <v>244.6</v>
      </c>
      <c r="J27" s="18">
        <f t="shared" si="1"/>
        <v>0.04211432506887052</v>
      </c>
      <c r="K27" s="19">
        <f t="shared" si="2"/>
        <v>283.635</v>
      </c>
      <c r="L27" s="20">
        <f t="shared" si="3"/>
        <v>335.6627218934911</v>
      </c>
      <c r="M27" s="21">
        <f t="shared" si="4"/>
        <v>5.993977176669484</v>
      </c>
      <c r="N27" s="22">
        <f t="shared" si="5"/>
        <v>142.32632641903663</v>
      </c>
    </row>
    <row r="28" spans="1:14" ht="18.75" customHeight="1">
      <c r="A28" s="13" t="s">
        <v>40</v>
      </c>
      <c r="B28" s="13">
        <v>103</v>
      </c>
      <c r="C28" s="14">
        <v>505</v>
      </c>
      <c r="D28" s="15">
        <v>0.287</v>
      </c>
      <c r="E28" s="15">
        <v>0.28</v>
      </c>
      <c r="F28" s="15">
        <v>0.284</v>
      </c>
      <c r="G28" s="16">
        <f t="shared" si="0"/>
        <v>0.2836666666666667</v>
      </c>
      <c r="H28" s="17">
        <v>55</v>
      </c>
      <c r="I28" s="14">
        <v>312.8</v>
      </c>
      <c r="J28" s="18">
        <f t="shared" si="1"/>
        <v>0.05385674931129476</v>
      </c>
      <c r="K28" s="19">
        <f t="shared" si="2"/>
        <v>361.7483333333333</v>
      </c>
      <c r="L28" s="20">
        <f t="shared" si="3"/>
        <v>428.1045364891518</v>
      </c>
      <c r="M28" s="21">
        <f t="shared" si="4"/>
        <v>7.644723865877711</v>
      </c>
      <c r="N28" s="22">
        <f t="shared" si="5"/>
        <v>141.94551218995443</v>
      </c>
    </row>
    <row r="29" spans="1:14" ht="18.75" customHeight="1">
      <c r="A29" s="13" t="s">
        <v>41</v>
      </c>
      <c r="B29" s="13">
        <v>109</v>
      </c>
      <c r="C29" s="14">
        <v>385</v>
      </c>
      <c r="D29" s="15">
        <v>0.284</v>
      </c>
      <c r="E29" s="15">
        <v>0.27899999999999997</v>
      </c>
      <c r="F29" s="15">
        <v>0.3</v>
      </c>
      <c r="G29" s="16">
        <f t="shared" si="0"/>
        <v>0.2876666666666667</v>
      </c>
      <c r="H29" s="17">
        <v>55</v>
      </c>
      <c r="I29" s="14">
        <v>242</v>
      </c>
      <c r="J29" s="18">
        <f t="shared" si="1"/>
        <v>0.041666666666666664</v>
      </c>
      <c r="K29" s="19">
        <f t="shared" si="2"/>
        <v>274.2483333333333</v>
      </c>
      <c r="L29" s="20">
        <f t="shared" si="3"/>
        <v>324.5542406311637</v>
      </c>
      <c r="M29" s="21">
        <f t="shared" si="4"/>
        <v>5.795611439842209</v>
      </c>
      <c r="N29" s="22">
        <f t="shared" si="5"/>
        <v>139.09467455621302</v>
      </c>
    </row>
    <row r="30" spans="1:14" ht="18.75" customHeight="1">
      <c r="A30" s="13" t="s">
        <v>42</v>
      </c>
      <c r="B30" s="13">
        <v>102</v>
      </c>
      <c r="C30" s="14">
        <v>450</v>
      </c>
      <c r="D30" s="15">
        <v>0.251</v>
      </c>
      <c r="E30" s="15">
        <v>0.307</v>
      </c>
      <c r="F30" s="15">
        <v>0.311</v>
      </c>
      <c r="G30" s="16">
        <f t="shared" si="0"/>
        <v>0.2896666666666667</v>
      </c>
      <c r="H30" s="17">
        <v>56</v>
      </c>
      <c r="I30" s="14">
        <v>311.5</v>
      </c>
      <c r="J30" s="18">
        <f t="shared" si="1"/>
        <v>0.053632920110192835</v>
      </c>
      <c r="K30" s="19">
        <f t="shared" si="2"/>
        <v>319.65</v>
      </c>
      <c r="L30" s="20">
        <f t="shared" si="3"/>
        <v>378.28402366863907</v>
      </c>
      <c r="M30" s="21">
        <f t="shared" si="4"/>
        <v>6.755071851225698</v>
      </c>
      <c r="N30" s="22">
        <f t="shared" si="5"/>
        <v>125.95010373007658</v>
      </c>
    </row>
    <row r="31" spans="1:14" ht="18.75" customHeight="1">
      <c r="A31" s="13" t="s">
        <v>43</v>
      </c>
      <c r="B31" s="13">
        <v>108</v>
      </c>
      <c r="C31" s="14">
        <v>335</v>
      </c>
      <c r="D31" s="15">
        <v>0.27699999999999997</v>
      </c>
      <c r="E31" s="15">
        <v>0.28</v>
      </c>
      <c r="F31" s="15">
        <v>0.268</v>
      </c>
      <c r="G31" s="16">
        <f t="shared" si="0"/>
        <v>0.27499999999999997</v>
      </c>
      <c r="H31" s="17">
        <v>56</v>
      </c>
      <c r="I31" s="14">
        <v>243.2</v>
      </c>
      <c r="J31" s="18">
        <f t="shared" si="1"/>
        <v>0.04187327823691459</v>
      </c>
      <c r="K31" s="19">
        <f t="shared" si="2"/>
        <v>242.87500000000003</v>
      </c>
      <c r="L31" s="20">
        <f t="shared" si="3"/>
        <v>287.4260355029586</v>
      </c>
      <c r="M31" s="21">
        <f t="shared" si="4"/>
        <v>5.1326077768385465</v>
      </c>
      <c r="N31" s="22">
        <f t="shared" si="5"/>
        <v>122.5747778284469</v>
      </c>
    </row>
    <row r="32" spans="1:14" ht="18.75" customHeight="1">
      <c r="A32" s="13" t="s">
        <v>44</v>
      </c>
      <c r="B32" s="13">
        <v>105</v>
      </c>
      <c r="C32" s="14">
        <v>380</v>
      </c>
      <c r="D32" s="15">
        <v>0.20600000000000002</v>
      </c>
      <c r="E32" s="15">
        <v>0.2</v>
      </c>
      <c r="F32" s="15">
        <v>0.205</v>
      </c>
      <c r="G32" s="16">
        <f t="shared" si="0"/>
        <v>0.20366666666666666</v>
      </c>
      <c r="H32" s="17">
        <v>54</v>
      </c>
      <c r="I32" s="14">
        <v>327.2</v>
      </c>
      <c r="J32" s="18">
        <f t="shared" si="1"/>
        <v>0.05633608815426997</v>
      </c>
      <c r="K32" s="19">
        <f t="shared" si="2"/>
        <v>302.6066666666667</v>
      </c>
      <c r="L32" s="20">
        <f t="shared" si="3"/>
        <v>358.11439842209074</v>
      </c>
      <c r="M32" s="21">
        <f t="shared" si="4"/>
        <v>6.394899971823049</v>
      </c>
      <c r="N32" s="22">
        <f t="shared" si="5"/>
        <v>113.51338336292258</v>
      </c>
    </row>
    <row r="33" spans="1:14" ht="18.75" customHeight="1">
      <c r="A33" s="13" t="s">
        <v>45</v>
      </c>
      <c r="B33" s="13">
        <v>118</v>
      </c>
      <c r="C33" s="14">
        <v>380</v>
      </c>
      <c r="D33" s="15">
        <v>0.27699999999999997</v>
      </c>
      <c r="E33" s="15">
        <v>0.282</v>
      </c>
      <c r="F33" s="15">
        <v>0.289</v>
      </c>
      <c r="G33" s="16">
        <f t="shared" si="0"/>
        <v>0.2826666666666666</v>
      </c>
      <c r="H33" s="17">
        <v>58</v>
      </c>
      <c r="I33" s="14">
        <v>302.8</v>
      </c>
      <c r="J33" s="18">
        <f t="shared" si="1"/>
        <v>0.05213498622589532</v>
      </c>
      <c r="K33" s="19">
        <f t="shared" si="2"/>
        <v>272.5866666666667</v>
      </c>
      <c r="L33" s="20">
        <f t="shared" si="3"/>
        <v>322.58777120315585</v>
      </c>
      <c r="M33" s="21">
        <f t="shared" si="4"/>
        <v>5.760495914342068</v>
      </c>
      <c r="N33" s="22">
        <f t="shared" si="5"/>
        <v>110.49194276915037</v>
      </c>
    </row>
    <row r="34" spans="1:14" ht="18.75" customHeight="1">
      <c r="A34" s="13" t="s">
        <v>46</v>
      </c>
      <c r="B34" s="13">
        <v>104</v>
      </c>
      <c r="C34" s="14">
        <v>395</v>
      </c>
      <c r="D34" s="15">
        <v>0.273</v>
      </c>
      <c r="E34" s="15">
        <v>0.273</v>
      </c>
      <c r="F34" s="15">
        <v>0.273</v>
      </c>
      <c r="G34" s="16">
        <f t="shared" si="0"/>
        <v>0.273</v>
      </c>
      <c r="H34" s="17">
        <v>53.5</v>
      </c>
      <c r="I34" s="14">
        <v>328.4</v>
      </c>
      <c r="J34" s="18">
        <f t="shared" si="1"/>
        <v>0.056542699724517906</v>
      </c>
      <c r="K34" s="19">
        <f t="shared" si="2"/>
        <v>287.16499999999996</v>
      </c>
      <c r="L34" s="20">
        <f t="shared" si="3"/>
        <v>339.8402366863905</v>
      </c>
      <c r="M34" s="21">
        <f t="shared" si="4"/>
        <v>6.068575655114116</v>
      </c>
      <c r="N34" s="22">
        <f t="shared" si="5"/>
        <v>107.32730634866866</v>
      </c>
    </row>
    <row r="35" spans="1:14" ht="18.75" customHeight="1">
      <c r="A35" s="23"/>
      <c r="B35" s="23"/>
      <c r="C35" s="23"/>
      <c r="D35" s="24"/>
      <c r="E35" s="24"/>
      <c r="F35" s="24"/>
      <c r="G35" s="24"/>
      <c r="H35" s="25"/>
      <c r="I35" s="23" t="s">
        <v>47</v>
      </c>
      <c r="J35" s="26"/>
      <c r="K35" s="25"/>
      <c r="L35" s="27"/>
      <c r="M35" s="28"/>
      <c r="N35" s="29">
        <f>SUM(N2:N34)/33</f>
        <v>157.7281528783572</v>
      </c>
    </row>
  </sheetData>
  <sheetProtection selectLockedCells="1" selectUnlockedCells="1"/>
  <printOptions/>
  <pageMargins left="0.7875" right="0.7875" top="0.6555555555555556" bottom="0.6555555555555556" header="0.3902777777777778" footer="0.3902777777777778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</dc:creator>
  <cp:keywords/>
  <dc:description/>
  <cp:lastModifiedBy>Kathryn</cp:lastModifiedBy>
  <dcterms:created xsi:type="dcterms:W3CDTF">2014-10-21T15:24:47Z</dcterms:created>
  <dcterms:modified xsi:type="dcterms:W3CDTF">2014-10-21T15:24:47Z</dcterms:modified>
  <cp:category/>
  <cp:version/>
  <cp:contentType/>
  <cp:contentStatus/>
</cp:coreProperties>
</file>