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9375" windowHeight="4410"/>
  </bookViews>
  <sheets>
    <sheet name="Ear RRStack" sheetId="4" r:id="rId1"/>
    <sheet name="Med RRStack" sheetId="5" r:id="rId2"/>
    <sheet name="F RRStack" sheetId="6" r:id="rId3"/>
    <sheet name="ConvBt" sheetId="7" r:id="rId4"/>
    <sheet name="Sheet5" sheetId="8" r:id="rId5"/>
  </sheets>
  <calcPr calcId="125725"/>
</workbook>
</file>

<file path=xl/calcChain.xml><?xml version="1.0" encoding="utf-8"?>
<calcChain xmlns="http://schemas.openxmlformats.org/spreadsheetml/2006/main">
  <c r="G10" i="4"/>
  <c r="H10" s="1"/>
  <c r="I10" s="1"/>
  <c r="S10" i="6" l="1"/>
  <c r="S10" i="5"/>
  <c r="G19" i="6" l="1"/>
  <c r="H19"/>
  <c r="I19"/>
  <c r="G18"/>
  <c r="H18"/>
  <c r="I18"/>
  <c r="H17"/>
  <c r="I17"/>
  <c r="G17"/>
  <c r="G16"/>
  <c r="H16"/>
  <c r="I16"/>
  <c r="G15"/>
  <c r="H15"/>
  <c r="I15"/>
  <c r="K23" i="7"/>
  <c r="G22"/>
  <c r="H22"/>
  <c r="I22"/>
  <c r="G21"/>
  <c r="H21"/>
  <c r="I21"/>
  <c r="G20"/>
  <c r="H20"/>
  <c r="I20"/>
  <c r="G19"/>
  <c r="H19"/>
  <c r="I19"/>
  <c r="G18"/>
  <c r="H18"/>
  <c r="I18"/>
  <c r="G17"/>
  <c r="H17"/>
  <c r="I17"/>
  <c r="G16"/>
  <c r="H16"/>
  <c r="I16"/>
  <c r="G15"/>
  <c r="H15"/>
  <c r="I15"/>
  <c r="G14"/>
  <c r="H14"/>
  <c r="I14"/>
  <c r="G13"/>
  <c r="H13"/>
  <c r="I13"/>
  <c r="G12"/>
  <c r="H12"/>
  <c r="I12"/>
  <c r="G11"/>
  <c r="H11"/>
  <c r="I11"/>
  <c r="G10"/>
  <c r="H10"/>
  <c r="I10"/>
  <c r="I23"/>
  <c r="K21" i="6"/>
  <c r="G20"/>
  <c r="H20"/>
  <c r="I20"/>
  <c r="G14"/>
  <c r="H14"/>
  <c r="I14"/>
  <c r="G13"/>
  <c r="H13"/>
  <c r="I13"/>
  <c r="G12"/>
  <c r="H12"/>
  <c r="I12"/>
  <c r="G11"/>
  <c r="H11"/>
  <c r="I11"/>
  <c r="G10"/>
  <c r="H10"/>
  <c r="I10"/>
  <c r="K31" i="5"/>
  <c r="G30"/>
  <c r="H30" s="1"/>
  <c r="I30" s="1"/>
  <c r="G29"/>
  <c r="H29" s="1"/>
  <c r="I29" s="1"/>
  <c r="G28"/>
  <c r="H28"/>
  <c r="I28" s="1"/>
  <c r="G27"/>
  <c r="H27" s="1"/>
  <c r="I27" s="1"/>
  <c r="G26"/>
  <c r="H26"/>
  <c r="I26" s="1"/>
  <c r="G25"/>
  <c r="H25" s="1"/>
  <c r="I25" s="1"/>
  <c r="G24"/>
  <c r="H24"/>
  <c r="I24" s="1"/>
  <c r="G23"/>
  <c r="H23" s="1"/>
  <c r="I23" s="1"/>
  <c r="G22"/>
  <c r="H22"/>
  <c r="I22" s="1"/>
  <c r="G21"/>
  <c r="H21" s="1"/>
  <c r="I21" s="1"/>
  <c r="G20"/>
  <c r="H20"/>
  <c r="I20" s="1"/>
  <c r="G19"/>
  <c r="H19" s="1"/>
  <c r="I19" s="1"/>
  <c r="G18"/>
  <c r="H18"/>
  <c r="I18" s="1"/>
  <c r="G17"/>
  <c r="H17" s="1"/>
  <c r="I17" s="1"/>
  <c r="G16"/>
  <c r="H16"/>
  <c r="I16" s="1"/>
  <c r="G15"/>
  <c r="H15" s="1"/>
  <c r="I15" s="1"/>
  <c r="G14"/>
  <c r="H14"/>
  <c r="I14" s="1"/>
  <c r="G13"/>
  <c r="H13" s="1"/>
  <c r="I13" s="1"/>
  <c r="G12"/>
  <c r="H12"/>
  <c r="I12" s="1"/>
  <c r="G11"/>
  <c r="H11" s="1"/>
  <c r="I11" s="1"/>
  <c r="G10"/>
  <c r="H10"/>
  <c r="I10" s="1"/>
  <c r="I31" s="1"/>
  <c r="G6" i="4"/>
  <c r="H6" s="1"/>
  <c r="I6" s="1"/>
  <c r="G15"/>
  <c r="H15" s="1"/>
  <c r="I15" s="1"/>
  <c r="G12"/>
  <c r="H12" s="1"/>
  <c r="I12" s="1"/>
  <c r="G7"/>
  <c r="H7" s="1"/>
  <c r="I7" s="1"/>
  <c r="G9"/>
  <c r="H9" s="1"/>
  <c r="I9" s="1"/>
  <c r="G11"/>
  <c r="H11" s="1"/>
  <c r="I11" s="1"/>
  <c r="G18"/>
  <c r="H18" s="1"/>
  <c r="I18" s="1"/>
  <c r="G17"/>
  <c r="H17" s="1"/>
  <c r="I17" s="1"/>
  <c r="G13"/>
  <c r="H13" s="1"/>
  <c r="I13" s="1"/>
  <c r="G16"/>
  <c r="H16" s="1"/>
  <c r="I16" s="1"/>
  <c r="G8"/>
  <c r="H8" s="1"/>
  <c r="I8" s="1"/>
  <c r="G14"/>
  <c r="H14" s="1"/>
  <c r="I14" s="1"/>
  <c r="I21" i="6"/>
</calcChain>
</file>

<file path=xl/sharedStrings.xml><?xml version="1.0" encoding="utf-8"?>
<sst xmlns="http://schemas.openxmlformats.org/spreadsheetml/2006/main" count="187" uniqueCount="94">
  <si>
    <t>Wet Bushels</t>
  </si>
  <si>
    <t>Dry Bushels</t>
  </si>
  <si>
    <t>% M</t>
  </si>
  <si>
    <t>Pop.</t>
  </si>
  <si>
    <t xml:space="preserve">Plot </t>
  </si>
  <si>
    <t>Hybrid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</si>
  <si>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</si>
  <si>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</si>
  <si>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</si>
  <si>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*GLS= Gray Leaf Spot Scores, if taken, and date, where 0=none &amp; 10=severe</t>
  </si>
  <si>
    <t>Comments to be recorded throughout the growing season.</t>
  </si>
  <si>
    <t xml:space="preserve">Please rearrange planting plot order after planting (you may not have all hybrids included in this protocol). Plant randomly without locating company hybrids together. </t>
  </si>
  <si>
    <t>GPS Coordinates</t>
  </si>
  <si>
    <t>date?</t>
  </si>
  <si>
    <t>N= 36.09562</t>
  </si>
  <si>
    <t>W= 89.40660</t>
  </si>
  <si>
    <t xml:space="preserve">Slope: 1-3% </t>
  </si>
  <si>
    <t>Carl &amp; Marvin Schultz</t>
  </si>
  <si>
    <t xml:space="preserve">Date Plant-Harvest: 4/15-10/12                </t>
  </si>
  <si>
    <t xml:space="preserve">Fertilizer: </t>
  </si>
  <si>
    <t xml:space="preserve">Herbicide: </t>
  </si>
  <si>
    <t>Fung/Insec:</t>
  </si>
  <si>
    <t xml:space="preserve">Soil Fert: M/M pH 6.2 </t>
  </si>
  <si>
    <t>Soil Type: Collins</t>
  </si>
  <si>
    <t>Tillage: Conventional     Plant Pop: 31K</t>
  </si>
  <si>
    <t>Plot Width feet</t>
  </si>
  <si>
    <t>Test Weight</t>
  </si>
  <si>
    <t>Gross Weight</t>
  </si>
  <si>
    <t>Plot Length feet</t>
  </si>
  <si>
    <t>Acre</t>
  </si>
  <si>
    <t>Previous Crop: Soybeans</t>
  </si>
  <si>
    <t>AgriGold A6553 VT2RIB</t>
  </si>
  <si>
    <t>AgriGold A6573 VT3Pro</t>
  </si>
  <si>
    <t>Augusta A5565 VT3Pro</t>
  </si>
  <si>
    <t>Augusta A7664 VT3</t>
  </si>
  <si>
    <t>Armor 1550 PRO3</t>
  </si>
  <si>
    <t>Croplan 6926 VT3P</t>
  </si>
  <si>
    <t>Croplan 6960 VT3P</t>
  </si>
  <si>
    <t>Dairyland 7015 HX/RR</t>
  </si>
  <si>
    <t>Dairyland 9214 SSX</t>
  </si>
  <si>
    <t>Dairyland 9614Q</t>
  </si>
  <si>
    <t>Dekalb DKC64-69 GENVT3P</t>
  </si>
  <si>
    <t>Dekalb DKC66-97 GENVT2P</t>
  </si>
  <si>
    <t>Dyna-Gro 54VP81 VT3P</t>
  </si>
  <si>
    <t>LG Seeds LG2636 VT3Pro</t>
  </si>
  <si>
    <t>LG Seeds LG2641 VT3</t>
  </si>
  <si>
    <t>Mycogen 2V738 SS</t>
  </si>
  <si>
    <t>Mycogen 2P768 SS</t>
  </si>
  <si>
    <t>NK N77P 3111</t>
  </si>
  <si>
    <t>NK N78S 3111</t>
  </si>
  <si>
    <t>Terral 26HR23</t>
  </si>
  <si>
    <t>Terral 27HR52</t>
  </si>
  <si>
    <t>AgriGold A6659 VT3Pro</t>
  </si>
  <si>
    <t>AgriGold A6679 VT2RIB</t>
  </si>
  <si>
    <t>Augusta A6867 GTCBLLC</t>
  </si>
  <si>
    <t>Armor 1655 PRO2</t>
  </si>
  <si>
    <t>Croplan 8410 VT3P</t>
  </si>
  <si>
    <t>Dekalb DKC67-88 GENVT3P</t>
  </si>
  <si>
    <t>Dyna-Gro 57VP51 VT3P</t>
  </si>
  <si>
    <t>Mycogen 2R818 HX1/HXRW/RR/LL</t>
  </si>
  <si>
    <t>Steyer 11701 3000GT</t>
  </si>
  <si>
    <t>Terral 28HR20</t>
  </si>
  <si>
    <t>Terral 28HR29</t>
  </si>
  <si>
    <t>2012 Extra Hybrids Dyer County</t>
  </si>
  <si>
    <t xml:space="preserve">Herbicide: ?? </t>
  </si>
  <si>
    <t>Fung/Insec: ??</t>
  </si>
  <si>
    <t>Soil Type: Collins ??</t>
  </si>
  <si>
    <t>Slope: 1-3% ??</t>
  </si>
  <si>
    <t>Soil Fert: M/M pH 6.2 ??</t>
  </si>
  <si>
    <t>N= 36.09562 ??</t>
  </si>
  <si>
    <t>W= 89.40660  ??</t>
  </si>
  <si>
    <t>Herbicide: ??</t>
  </si>
  <si>
    <t>W= 89.40660 ??</t>
  </si>
  <si>
    <t>2012 FULL RR STACKED Henry County</t>
  </si>
  <si>
    <t>Tosh Farms</t>
  </si>
  <si>
    <t xml:space="preserve">Date Plant-Harvest: 4/13-10/12 ??               </t>
  </si>
  <si>
    <t>Tillage: NoTill    Plant Pop: 32K</t>
  </si>
  <si>
    <t>Fertilizer: Liquid Hog Manure</t>
  </si>
  <si>
    <t>Rows and spacing: 4 Rows X 30" spacing</t>
  </si>
  <si>
    <t>2012 MED RR STACKED Henry County</t>
  </si>
  <si>
    <t xml:space="preserve">Date Plant-Harvest: 4/13-10/12 ??                </t>
  </si>
  <si>
    <t>Tillage: NoTill     Plant Pop: 32K</t>
  </si>
  <si>
    <t xml:space="preserve">Fertilizer: Liquid Hog Manure </t>
  </si>
  <si>
    <t>Rows and spacing 4 Rows X 30" spacing</t>
  </si>
  <si>
    <t xml:space="preserve">Previous Crop: Soybeans </t>
  </si>
  <si>
    <t>Great Lakes 6530</t>
  </si>
  <si>
    <t>Great Lakes 6576</t>
  </si>
  <si>
    <t>Great Lakes 5939</t>
  </si>
  <si>
    <t>Cropland 6831</t>
  </si>
  <si>
    <t>A0720</t>
  </si>
  <si>
    <t>Cropland 6175</t>
  </si>
  <si>
    <t>2013 Henry County</t>
  </si>
  <si>
    <t>Circle S Farm Supply - Augusta 2013</t>
  </si>
  <si>
    <t>Date Harvested:  September 14, 2013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</si>
</sst>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.000"/>
    <numFmt numFmtId="167" formatCode="m/d;@"/>
  </numFmts>
  <fonts count="13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0" fontId="2" fillId="0" borderId="0" xfId="0" applyNumberFormat="1" applyFont="1"/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0" fontId="8" fillId="0" borderId="0" xfId="1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5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0" fontId="5" fillId="0" borderId="3" xfId="1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0" borderId="0" xfId="1" applyNumberFormat="1" applyFont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2" fontId="11" fillId="4" borderId="0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0" fontId="5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2" fillId="0" borderId="1" xfId="0" applyFont="1" applyBorder="1"/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5" fillId="0" borderId="0" xfId="0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4" fillId="0" borderId="4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/>
    </xf>
    <xf numFmtId="167" fontId="7" fillId="0" borderId="6" xfId="0" applyNumberFormat="1" applyFont="1" applyBorder="1" applyAlignment="1">
      <alignment horizontal="center" vertical="center"/>
    </xf>
    <xf numFmtId="0" fontId="0" fillId="5" borderId="0" xfId="0" applyFill="1"/>
    <xf numFmtId="0" fontId="5" fillId="4" borderId="1" xfId="0" applyFont="1" applyFill="1" applyBorder="1" applyAlignment="1">
      <alignment horizontal="center" vertical="center"/>
    </xf>
    <xf numFmtId="0" fontId="7" fillId="4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4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7" fillId="4" borderId="0" xfId="0" applyFont="1" applyFill="1" applyBorder="1"/>
    <xf numFmtId="0" fontId="0" fillId="5" borderId="0" xfId="0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Border="1"/>
    <xf numFmtId="0" fontId="2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1114425</xdr:colOff>
      <xdr:row>1</xdr:row>
      <xdr:rowOff>142875</xdr:rowOff>
    </xdr:from>
    <xdr:to>
      <xdr:col>13</xdr:col>
      <xdr:colOff>1470660</xdr:colOff>
      <xdr:row>4</xdr:row>
      <xdr:rowOff>38100</xdr:rowOff>
    </xdr:to>
    <xdr:pic>
      <xdr:nvPicPr>
        <xdr:cNvPr id="3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20025" y="304800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114301</xdr:colOff>
      <xdr:row>2</xdr:row>
      <xdr:rowOff>9525</xdr:rowOff>
    </xdr:from>
    <xdr:to>
      <xdr:col>13</xdr:col>
      <xdr:colOff>22860</xdr:colOff>
      <xdr:row>4</xdr:row>
      <xdr:rowOff>66675</xdr:rowOff>
    </xdr:to>
    <xdr:pic>
      <xdr:nvPicPr>
        <xdr:cNvPr id="4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06541" y="344805"/>
          <a:ext cx="1287779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1200150</xdr:colOff>
      <xdr:row>1</xdr:row>
      <xdr:rowOff>152400</xdr:rowOff>
    </xdr:from>
    <xdr:to>
      <xdr:col>13</xdr:col>
      <xdr:colOff>0</xdr:colOff>
      <xdr:row>4</xdr:row>
      <xdr:rowOff>47625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5750" y="314325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52"/>
  <sheetViews>
    <sheetView tabSelected="1" zoomScaleNormal="100" workbookViewId="0">
      <selection activeCell="I21" sqref="I21"/>
    </sheetView>
  </sheetViews>
  <sheetFormatPr defaultRowHeight="12.75"/>
  <cols>
    <col min="1" max="1" width="5.5703125" customWidth="1"/>
    <col min="2" max="2" width="28.140625" customWidth="1"/>
    <col min="3" max="3" width="7.140625" customWidth="1"/>
    <col min="4" max="4" width="6.7109375" customWidth="1"/>
    <col min="5" max="5" width="7.140625" customWidth="1"/>
    <col min="6" max="6" width="7.28515625" customWidth="1"/>
    <col min="7" max="7" width="5.7109375" customWidth="1"/>
    <col min="8" max="8" width="9.28515625" customWidth="1"/>
    <col min="9" max="9" width="8.28515625" customWidth="1"/>
    <col min="10" max="10" width="7.140625" customWidth="1"/>
    <col min="11" max="11" width="6.7109375" customWidth="1"/>
    <col min="12" max="12" width="5.7109375" customWidth="1"/>
    <col min="13" max="13" width="25.7109375" customWidth="1"/>
    <col min="14" max="14" width="10" customWidth="1"/>
    <col min="15" max="15" width="28.140625" customWidth="1"/>
    <col min="16" max="16" width="13.85546875" style="155" customWidth="1"/>
    <col min="17" max="17" width="12.42578125" style="155" customWidth="1"/>
    <col min="18" max="18" width="12.28515625" style="155" customWidth="1"/>
    <col min="19" max="125" width="9.140625" style="155"/>
  </cols>
  <sheetData>
    <row r="1" spans="1:125" ht="12.75" customHeight="1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8"/>
    </row>
    <row r="2" spans="1:125" ht="12.75" customHeight="1">
      <c r="A2" s="56" t="s">
        <v>92</v>
      </c>
      <c r="B2" s="56"/>
      <c r="C2" s="56"/>
      <c r="D2" s="56"/>
      <c r="E2" s="56"/>
      <c r="F2" s="56"/>
      <c r="G2" s="56"/>
      <c r="I2" s="56"/>
      <c r="J2" s="56"/>
      <c r="K2" s="56"/>
      <c r="L2" s="56"/>
      <c r="M2" s="57"/>
      <c r="N2" s="8"/>
    </row>
    <row r="3" spans="1:125" ht="12.75" customHeight="1">
      <c r="A3" s="56" t="s">
        <v>93</v>
      </c>
      <c r="B3" s="56"/>
      <c r="C3" s="56"/>
      <c r="D3" s="56"/>
      <c r="E3" s="56"/>
      <c r="F3" s="56"/>
      <c r="G3" s="56"/>
      <c r="I3" s="56"/>
      <c r="M3" s="54"/>
      <c r="N3" s="8"/>
    </row>
    <row r="4" spans="1:125" ht="21.75" customHeight="1">
      <c r="A4" s="56"/>
      <c r="B4" s="57"/>
      <c r="C4" s="19"/>
      <c r="D4" s="19"/>
      <c r="E4" s="19"/>
      <c r="F4" s="19"/>
      <c r="G4" s="19"/>
      <c r="H4" s="89" t="s">
        <v>7</v>
      </c>
      <c r="I4" s="108">
        <v>0.155</v>
      </c>
      <c r="J4" s="19"/>
      <c r="K4" s="19"/>
      <c r="L4" s="109"/>
      <c r="M4" s="19"/>
      <c r="N4" s="8"/>
      <c r="Q4" s="153"/>
      <c r="R4" s="153"/>
      <c r="S4" s="154"/>
    </row>
    <row r="5" spans="1:125" ht="26.25" customHeight="1">
      <c r="A5" s="65" t="s">
        <v>4</v>
      </c>
      <c r="B5" s="66" t="s">
        <v>5</v>
      </c>
      <c r="C5" s="55" t="s">
        <v>27</v>
      </c>
      <c r="D5" s="66" t="s">
        <v>2</v>
      </c>
      <c r="E5" s="55" t="s">
        <v>28</v>
      </c>
      <c r="F5" s="55" t="s">
        <v>25</v>
      </c>
      <c r="G5" s="65" t="s">
        <v>29</v>
      </c>
      <c r="H5" s="55" t="s">
        <v>0</v>
      </c>
      <c r="I5" s="55" t="s">
        <v>1</v>
      </c>
      <c r="J5" s="55" t="s">
        <v>26</v>
      </c>
      <c r="K5" s="65" t="s">
        <v>3</v>
      </c>
      <c r="L5" s="107" t="s">
        <v>8</v>
      </c>
      <c r="M5" s="92" t="s">
        <v>6</v>
      </c>
      <c r="N5" s="8"/>
    </row>
    <row r="6" spans="1:125" s="110" customFormat="1" ht="21.75" customHeight="1">
      <c r="A6" s="111">
        <v>1</v>
      </c>
      <c r="B6" s="100" t="s">
        <v>87</v>
      </c>
      <c r="C6" s="7">
        <v>2592</v>
      </c>
      <c r="D6" s="49">
        <v>0.156</v>
      </c>
      <c r="E6" s="9">
        <v>936</v>
      </c>
      <c r="F6" s="10">
        <v>10</v>
      </c>
      <c r="G6" s="10">
        <f t="shared" ref="G6:G30" si="0">+(E6*F6)/43560</f>
        <v>0.21487603305785125</v>
      </c>
      <c r="H6" s="10">
        <f t="shared" ref="H6:H30" si="1">+(C6/56)/G6</f>
        <v>215.4065934065934</v>
      </c>
      <c r="I6" s="40">
        <f t="shared" ref="I6:I30" si="2">+((1-D6)/(1-$I$4)*H6)</f>
        <v>215.15167436114183</v>
      </c>
      <c r="J6" s="52">
        <v>54</v>
      </c>
      <c r="K6" s="70">
        <v>27000</v>
      </c>
      <c r="L6" s="73"/>
      <c r="M6" s="106"/>
      <c r="N6" s="112"/>
      <c r="O6" s="113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</row>
    <row r="7" spans="1:125" ht="21.75" customHeight="1">
      <c r="A7" s="9">
        <v>2</v>
      </c>
      <c r="B7" s="101">
        <v>2954</v>
      </c>
      <c r="C7" s="7">
        <v>2692</v>
      </c>
      <c r="D7" s="49">
        <v>0.16300000000000001</v>
      </c>
      <c r="E7" s="9">
        <v>936</v>
      </c>
      <c r="F7" s="10">
        <v>10</v>
      </c>
      <c r="G7" s="10">
        <f t="shared" si="0"/>
        <v>0.21487603305785125</v>
      </c>
      <c r="H7" s="10">
        <f t="shared" si="1"/>
        <v>223.71703296703296</v>
      </c>
      <c r="I7" s="40">
        <f t="shared" si="2"/>
        <v>221.59900188568827</v>
      </c>
      <c r="J7" s="52">
        <v>56</v>
      </c>
      <c r="K7" s="70">
        <v>27000</v>
      </c>
      <c r="L7" s="73"/>
      <c r="M7" s="106"/>
      <c r="N7" s="8"/>
    </row>
    <row r="8" spans="1:125" ht="16.149999999999999" customHeight="1">
      <c r="A8" s="9">
        <v>3</v>
      </c>
      <c r="B8" s="100">
        <v>5658</v>
      </c>
      <c r="C8" s="7">
        <v>2308</v>
      </c>
      <c r="D8" s="49">
        <v>0.157</v>
      </c>
      <c r="E8" s="9">
        <v>936</v>
      </c>
      <c r="F8" s="10">
        <v>10</v>
      </c>
      <c r="G8" s="10">
        <f t="shared" si="0"/>
        <v>0.21487603305785125</v>
      </c>
      <c r="H8" s="10">
        <f t="shared" si="1"/>
        <v>191.80494505494505</v>
      </c>
      <c r="I8" s="40">
        <f t="shared" si="2"/>
        <v>191.35096885363157</v>
      </c>
      <c r="J8" s="52">
        <v>52</v>
      </c>
      <c r="K8" s="70">
        <v>27000</v>
      </c>
      <c r="L8" s="73"/>
      <c r="M8" s="88"/>
      <c r="N8" s="8"/>
    </row>
    <row r="9" spans="1:125" s="110" customFormat="1" ht="16.149999999999999" customHeight="1">
      <c r="A9" s="111">
        <v>4</v>
      </c>
      <c r="B9" s="100" t="s">
        <v>90</v>
      </c>
      <c r="C9" s="7">
        <v>2004</v>
      </c>
      <c r="D9" s="49">
        <v>0.157</v>
      </c>
      <c r="E9" s="9">
        <v>936</v>
      </c>
      <c r="F9" s="10">
        <v>10</v>
      </c>
      <c r="G9" s="10">
        <f t="shared" si="0"/>
        <v>0.21487603305785125</v>
      </c>
      <c r="H9" s="10">
        <f t="shared" si="1"/>
        <v>166.54120879120879</v>
      </c>
      <c r="I9" s="40">
        <f t="shared" si="2"/>
        <v>166.14702841537161</v>
      </c>
      <c r="J9" s="52">
        <v>54</v>
      </c>
      <c r="K9" s="70">
        <v>27000</v>
      </c>
      <c r="L9" s="73"/>
      <c r="M9" s="88"/>
      <c r="N9" s="112"/>
      <c r="O9" s="113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</row>
    <row r="10" spans="1:125" ht="16.149999999999999" customHeight="1">
      <c r="A10" s="9">
        <v>5</v>
      </c>
      <c r="B10" s="100" t="s">
        <v>89</v>
      </c>
      <c r="C10" s="7">
        <v>2270</v>
      </c>
      <c r="D10" s="49">
        <v>0.16300000000000001</v>
      </c>
      <c r="E10" s="9">
        <v>936</v>
      </c>
      <c r="F10" s="10">
        <v>10</v>
      </c>
      <c r="G10" s="10">
        <f t="shared" si="0"/>
        <v>0.21487603305785125</v>
      </c>
      <c r="H10" s="10">
        <f t="shared" si="1"/>
        <v>188.64697802197801</v>
      </c>
      <c r="I10" s="40">
        <f t="shared" si="2"/>
        <v>186.86097112946223</v>
      </c>
      <c r="J10" s="52">
        <v>55</v>
      </c>
      <c r="K10" s="70">
        <v>27000</v>
      </c>
      <c r="L10" s="73"/>
      <c r="M10" s="106"/>
      <c r="N10" s="8"/>
    </row>
    <row r="11" spans="1:125" ht="16.149999999999999" customHeight="1">
      <c r="A11" s="9">
        <v>6</v>
      </c>
      <c r="B11" s="100">
        <v>5462</v>
      </c>
      <c r="C11" s="7">
        <v>2256</v>
      </c>
      <c r="D11" s="49">
        <v>0.17199999999999999</v>
      </c>
      <c r="E11" s="9">
        <v>936</v>
      </c>
      <c r="F11" s="10">
        <v>10</v>
      </c>
      <c r="G11" s="10">
        <f t="shared" si="0"/>
        <v>0.21487603305785125</v>
      </c>
      <c r="H11" s="10">
        <f t="shared" si="1"/>
        <v>187.48351648351647</v>
      </c>
      <c r="I11" s="40">
        <f t="shared" si="2"/>
        <v>183.71165875544574</v>
      </c>
      <c r="J11" s="52">
        <v>54</v>
      </c>
      <c r="K11" s="70">
        <v>27000</v>
      </c>
      <c r="L11" s="73"/>
      <c r="M11" s="88"/>
      <c r="N11" s="8"/>
    </row>
    <row r="12" spans="1:125" s="110" customFormat="1" ht="16.149999999999999" customHeight="1">
      <c r="A12" s="111">
        <v>7</v>
      </c>
      <c r="B12" s="101" t="s">
        <v>88</v>
      </c>
      <c r="C12" s="7">
        <v>1956</v>
      </c>
      <c r="D12" s="49">
        <v>0.17199999999999999</v>
      </c>
      <c r="E12" s="9">
        <v>936</v>
      </c>
      <c r="F12" s="10">
        <v>10</v>
      </c>
      <c r="G12" s="10">
        <f t="shared" si="0"/>
        <v>0.21487603305785125</v>
      </c>
      <c r="H12" s="10">
        <f t="shared" si="1"/>
        <v>162.55219780219781</v>
      </c>
      <c r="I12" s="40">
        <f t="shared" si="2"/>
        <v>159.2819168996684</v>
      </c>
      <c r="J12" s="52">
        <v>56</v>
      </c>
      <c r="K12" s="70">
        <v>27000</v>
      </c>
      <c r="L12" s="73"/>
      <c r="M12" s="106"/>
      <c r="N12" s="112"/>
      <c r="O12" s="113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</row>
    <row r="13" spans="1:125" ht="16.149999999999999" customHeight="1">
      <c r="A13" s="9">
        <v>8</v>
      </c>
      <c r="B13" s="100">
        <v>7664</v>
      </c>
      <c r="C13" s="7">
        <v>2006</v>
      </c>
      <c r="D13" s="49">
        <v>0.184</v>
      </c>
      <c r="E13" s="9">
        <v>936</v>
      </c>
      <c r="F13" s="10">
        <v>10</v>
      </c>
      <c r="G13" s="10">
        <f t="shared" si="0"/>
        <v>0.21487603305785125</v>
      </c>
      <c r="H13" s="10">
        <f t="shared" si="1"/>
        <v>166.70741758241758</v>
      </c>
      <c r="I13" s="40">
        <f t="shared" si="2"/>
        <v>160.98609792574291</v>
      </c>
      <c r="J13" s="52">
        <v>52</v>
      </c>
      <c r="K13" s="70">
        <v>27000</v>
      </c>
      <c r="L13" s="73"/>
      <c r="M13" s="88"/>
      <c r="N13" s="8"/>
    </row>
    <row r="14" spans="1:125" ht="16.149999999999999" customHeight="1">
      <c r="A14" s="9">
        <v>9</v>
      </c>
      <c r="B14" s="100">
        <v>5664</v>
      </c>
      <c r="C14" s="7">
        <v>2416</v>
      </c>
      <c r="D14" s="49">
        <v>0.17899999999999999</v>
      </c>
      <c r="E14" s="9">
        <v>936</v>
      </c>
      <c r="F14" s="10">
        <v>10</v>
      </c>
      <c r="G14" s="10">
        <f t="shared" si="0"/>
        <v>0.21487603305785125</v>
      </c>
      <c r="H14" s="10">
        <f t="shared" si="1"/>
        <v>200.7802197802198</v>
      </c>
      <c r="I14" s="40">
        <f t="shared" si="2"/>
        <v>195.07758631900643</v>
      </c>
      <c r="J14" s="52">
        <v>53</v>
      </c>
      <c r="K14" s="70">
        <v>27000</v>
      </c>
      <c r="L14" s="73"/>
      <c r="M14" s="88"/>
      <c r="N14" s="8"/>
    </row>
    <row r="15" spans="1:125" s="110" customFormat="1" ht="16.149999999999999" customHeight="1">
      <c r="A15" s="111">
        <v>10</v>
      </c>
      <c r="B15" s="101">
        <v>6665</v>
      </c>
      <c r="C15" s="7">
        <v>2510</v>
      </c>
      <c r="D15" s="49">
        <v>0.16700000000000001</v>
      </c>
      <c r="E15" s="9">
        <v>936</v>
      </c>
      <c r="F15" s="10">
        <v>10</v>
      </c>
      <c r="G15" s="10">
        <f t="shared" si="0"/>
        <v>0.21487603305785125</v>
      </c>
      <c r="H15" s="10">
        <f t="shared" si="1"/>
        <v>208.59203296703296</v>
      </c>
      <c r="I15" s="40">
        <f t="shared" si="2"/>
        <v>205.62977924442421</v>
      </c>
      <c r="J15" s="52">
        <v>57</v>
      </c>
      <c r="K15" s="70">
        <v>27000</v>
      </c>
      <c r="L15" s="73"/>
      <c r="M15" s="88"/>
      <c r="N15" s="112"/>
      <c r="O15" s="113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</row>
    <row r="16" spans="1:125" ht="16.149999999999999" customHeight="1">
      <c r="A16" s="9">
        <v>11</v>
      </c>
      <c r="B16" s="114">
        <v>5565</v>
      </c>
      <c r="C16" s="115">
        <v>2466</v>
      </c>
      <c r="D16" s="116">
        <v>0.183</v>
      </c>
      <c r="E16" s="9">
        <v>936</v>
      </c>
      <c r="F16" s="10">
        <v>10</v>
      </c>
      <c r="G16" s="117">
        <f t="shared" si="0"/>
        <v>0.21487603305785125</v>
      </c>
      <c r="H16" s="117">
        <f t="shared" si="1"/>
        <v>204.93543956043956</v>
      </c>
      <c r="I16" s="118">
        <f t="shared" si="2"/>
        <v>198.14467943299303</v>
      </c>
      <c r="J16" s="119">
        <v>55</v>
      </c>
      <c r="K16" s="70">
        <v>27000</v>
      </c>
      <c r="L16" s="121"/>
      <c r="M16" s="122"/>
      <c r="N16" s="8"/>
    </row>
    <row r="17" spans="1:125" ht="16.149999999999999" customHeight="1">
      <c r="A17" s="12">
        <v>12</v>
      </c>
      <c r="B17" s="123">
        <v>6866</v>
      </c>
      <c r="C17" s="124">
        <v>2276</v>
      </c>
      <c r="D17" s="125">
        <v>0.17799999999999999</v>
      </c>
      <c r="E17" s="12">
        <v>936</v>
      </c>
      <c r="F17" s="50">
        <v>10</v>
      </c>
      <c r="G17" s="126">
        <f t="shared" si="0"/>
        <v>0.21487603305785125</v>
      </c>
      <c r="H17" s="126">
        <f t="shared" si="1"/>
        <v>189.14560439560441</v>
      </c>
      <c r="I17" s="127">
        <f t="shared" si="2"/>
        <v>183.99726250081284</v>
      </c>
      <c r="J17" s="128">
        <v>54</v>
      </c>
      <c r="K17" s="71">
        <v>27000</v>
      </c>
      <c r="L17" s="129"/>
      <c r="M17" s="130"/>
      <c r="N17" s="8"/>
    </row>
    <row r="18" spans="1:125" s="152" customFormat="1" ht="16.149999999999999" customHeight="1">
      <c r="A18" s="111">
        <v>13</v>
      </c>
      <c r="B18" s="114">
        <v>7767</v>
      </c>
      <c r="C18" s="115">
        <v>2248</v>
      </c>
      <c r="D18" s="116">
        <v>0.16500000000000001</v>
      </c>
      <c r="E18" s="86">
        <v>936</v>
      </c>
      <c r="F18" s="117">
        <v>10</v>
      </c>
      <c r="G18" s="117">
        <f t="shared" si="0"/>
        <v>0.21487603305785125</v>
      </c>
      <c r="H18" s="117">
        <f t="shared" si="1"/>
        <v>186.81868131868131</v>
      </c>
      <c r="I18" s="118">
        <f t="shared" si="2"/>
        <v>184.60780935041288</v>
      </c>
      <c r="J18" s="119">
        <v>54</v>
      </c>
      <c r="K18" s="120">
        <v>27000</v>
      </c>
      <c r="L18" s="121"/>
      <c r="M18" s="122"/>
      <c r="N18" s="151"/>
      <c r="O18" s="140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</row>
    <row r="19" spans="1:125" ht="16.149999999999999" customHeight="1">
      <c r="A19" s="94"/>
      <c r="B19" s="131"/>
      <c r="C19" s="132"/>
      <c r="D19" s="133"/>
      <c r="E19" s="134"/>
      <c r="F19" s="135"/>
      <c r="G19" s="135"/>
      <c r="H19" s="135"/>
      <c r="I19" s="136"/>
      <c r="J19" s="137"/>
      <c r="K19" s="138"/>
      <c r="L19" s="139"/>
      <c r="M19" s="140"/>
      <c r="N19" s="8"/>
      <c r="O19" s="113"/>
    </row>
    <row r="20" spans="1:125" ht="16.149999999999999" customHeight="1">
      <c r="A20" s="94"/>
      <c r="B20" s="131"/>
      <c r="C20" s="132"/>
      <c r="D20" s="133"/>
      <c r="E20" s="134"/>
      <c r="F20" s="135"/>
      <c r="G20" s="135"/>
      <c r="H20" s="135"/>
      <c r="I20" s="136"/>
      <c r="J20" s="137"/>
      <c r="K20" s="138"/>
      <c r="L20" s="139"/>
      <c r="M20" s="140"/>
      <c r="N20" s="8"/>
    </row>
    <row r="21" spans="1:125" s="110" customFormat="1" ht="16.149999999999999" customHeight="1">
      <c r="A21" s="141"/>
      <c r="B21" s="131"/>
      <c r="C21" s="132"/>
      <c r="D21" s="133"/>
      <c r="E21" s="134"/>
      <c r="F21" s="135"/>
      <c r="G21" s="135"/>
      <c r="H21" s="135"/>
      <c r="I21" s="136"/>
      <c r="J21" s="137"/>
      <c r="K21" s="138"/>
      <c r="L21" s="139"/>
      <c r="M21" s="142"/>
      <c r="N21" s="112"/>
      <c r="O21" s="113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</row>
    <row r="22" spans="1:125" ht="16.149999999999999" customHeight="1">
      <c r="A22" s="94"/>
      <c r="B22" s="131"/>
      <c r="C22" s="132"/>
      <c r="D22" s="133"/>
      <c r="E22" s="134"/>
      <c r="F22" s="135"/>
      <c r="G22" s="135"/>
      <c r="H22" s="135"/>
      <c r="I22" s="136"/>
      <c r="J22" s="137"/>
      <c r="K22" s="138"/>
      <c r="L22" s="139"/>
      <c r="M22" s="142"/>
      <c r="N22" s="8"/>
    </row>
    <row r="23" spans="1:125" ht="16.149999999999999" customHeight="1">
      <c r="A23" s="94"/>
      <c r="B23" s="131"/>
      <c r="C23" s="132"/>
      <c r="D23" s="133"/>
      <c r="E23" s="134"/>
      <c r="F23" s="135"/>
      <c r="G23" s="135"/>
      <c r="H23" s="135"/>
      <c r="I23" s="136"/>
      <c r="J23" s="137"/>
      <c r="K23" s="138"/>
      <c r="L23" s="139"/>
      <c r="M23" s="140"/>
      <c r="N23" s="8"/>
    </row>
    <row r="24" spans="1:125" s="110" customFormat="1" ht="16.149999999999999" customHeight="1">
      <c r="A24" s="141"/>
      <c r="B24" s="131"/>
      <c r="C24" s="132"/>
      <c r="D24" s="133"/>
      <c r="E24" s="134"/>
      <c r="F24" s="135"/>
      <c r="G24" s="135"/>
      <c r="H24" s="135"/>
      <c r="I24" s="136"/>
      <c r="J24" s="137"/>
      <c r="K24" s="138"/>
      <c r="L24" s="139"/>
      <c r="M24" s="140"/>
      <c r="N24" s="112"/>
      <c r="O24" s="11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</row>
    <row r="25" spans="1:125" ht="16.149999999999999" customHeight="1">
      <c r="A25" s="94"/>
      <c r="B25" s="131"/>
      <c r="C25" s="132"/>
      <c r="D25" s="133"/>
      <c r="E25" s="134"/>
      <c r="F25" s="135"/>
      <c r="G25" s="135"/>
      <c r="H25" s="135"/>
      <c r="I25" s="136"/>
      <c r="J25" s="137"/>
      <c r="K25" s="138"/>
      <c r="L25" s="139"/>
      <c r="M25" s="142"/>
      <c r="N25" s="8"/>
    </row>
    <row r="26" spans="1:125" ht="16.149999999999999" customHeight="1">
      <c r="A26" s="94"/>
      <c r="B26" s="102"/>
      <c r="C26" s="143"/>
      <c r="D26" s="144"/>
      <c r="E26" s="94"/>
      <c r="F26" s="96"/>
      <c r="G26" s="96"/>
      <c r="H26" s="96"/>
      <c r="I26" s="145"/>
      <c r="J26" s="146"/>
      <c r="K26" s="147"/>
      <c r="L26" s="148"/>
      <c r="M26" s="149"/>
      <c r="N26" s="8"/>
    </row>
    <row r="27" spans="1:125" s="110" customFormat="1" ht="16.149999999999999" customHeight="1">
      <c r="A27" s="141"/>
      <c r="B27" s="102"/>
      <c r="C27" s="143"/>
      <c r="D27" s="144"/>
      <c r="E27" s="94"/>
      <c r="F27" s="96"/>
      <c r="G27" s="96"/>
      <c r="H27" s="96"/>
      <c r="I27" s="145"/>
      <c r="J27" s="146"/>
      <c r="K27" s="147"/>
      <c r="L27" s="148"/>
      <c r="M27" s="149"/>
      <c r="N27" s="112"/>
      <c r="O27" s="113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</row>
    <row r="28" spans="1:125" ht="16.149999999999999" customHeight="1">
      <c r="A28" s="94"/>
      <c r="B28" s="102"/>
      <c r="C28" s="143"/>
      <c r="D28" s="144"/>
      <c r="E28" s="94"/>
      <c r="F28" s="96"/>
      <c r="G28" s="96"/>
      <c r="H28" s="96"/>
      <c r="I28" s="145"/>
      <c r="J28" s="146"/>
      <c r="K28" s="147"/>
      <c r="L28" s="148"/>
      <c r="M28" s="149"/>
      <c r="N28" s="8"/>
    </row>
    <row r="29" spans="1:125" ht="16.149999999999999" customHeight="1">
      <c r="A29" s="94"/>
      <c r="B29" s="102"/>
      <c r="C29" s="143"/>
      <c r="D29" s="144"/>
      <c r="E29" s="94"/>
      <c r="F29" s="96"/>
      <c r="G29" s="96"/>
      <c r="H29" s="96"/>
      <c r="I29" s="145"/>
      <c r="J29" s="146"/>
      <c r="K29" s="147"/>
      <c r="L29" s="148"/>
      <c r="M29" s="149"/>
      <c r="N29" s="8"/>
    </row>
    <row r="30" spans="1:125" s="110" customFormat="1" ht="16.149999999999999" customHeight="1">
      <c r="A30" s="141"/>
      <c r="B30" s="102"/>
      <c r="C30" s="143"/>
      <c r="D30" s="144"/>
      <c r="E30" s="94"/>
      <c r="F30" s="96"/>
      <c r="G30" s="96"/>
      <c r="H30" s="96"/>
      <c r="I30" s="145"/>
      <c r="J30" s="146"/>
      <c r="K30" s="147"/>
      <c r="L30" s="148"/>
      <c r="M30" s="150"/>
      <c r="N30" s="112"/>
      <c r="O30" s="113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</row>
    <row r="31" spans="1:125" ht="13.5" customHeight="1">
      <c r="A31" s="94"/>
      <c r="B31" s="102"/>
      <c r="C31" s="94"/>
      <c r="D31" s="95"/>
      <c r="E31" s="94"/>
      <c r="F31" s="96"/>
      <c r="G31" s="38"/>
      <c r="H31" s="38"/>
      <c r="I31" s="146"/>
      <c r="J31" s="14"/>
      <c r="K31" s="147"/>
      <c r="L31" s="97"/>
      <c r="M31" s="39"/>
      <c r="N31" s="8"/>
    </row>
    <row r="32" spans="1:125" ht="13.5" customHeight="1">
      <c r="A32" s="94"/>
      <c r="B32" s="103"/>
      <c r="C32" s="20"/>
      <c r="D32" s="21"/>
      <c r="E32" s="20"/>
      <c r="F32" s="22"/>
      <c r="G32" s="22"/>
      <c r="H32" s="38"/>
      <c r="I32" s="38"/>
      <c r="J32" s="14"/>
      <c r="K32" s="39"/>
      <c r="L32" s="39"/>
      <c r="M32" s="39"/>
      <c r="N32" s="8"/>
    </row>
    <row r="33" spans="1:19" ht="13.5" customHeight="1">
      <c r="A33" s="20"/>
      <c r="B33" s="102"/>
      <c r="C33" s="15"/>
      <c r="D33" s="16"/>
      <c r="E33" s="13"/>
      <c r="F33" s="17"/>
      <c r="G33" s="18"/>
      <c r="H33" s="18"/>
      <c r="I33" s="54"/>
      <c r="J33" s="14"/>
      <c r="K33" s="54"/>
      <c r="L33" s="19"/>
      <c r="M33" s="19"/>
      <c r="N33" s="8"/>
    </row>
    <row r="34" spans="1:19" ht="13.5" customHeight="1">
      <c r="A34" s="20"/>
      <c r="B34" s="98"/>
      <c r="C34" s="28"/>
      <c r="D34" s="29"/>
      <c r="E34" s="27"/>
      <c r="F34" s="26"/>
      <c r="G34" s="26"/>
      <c r="H34" s="26"/>
      <c r="I34" s="26"/>
      <c r="J34" s="26"/>
      <c r="K34" s="26"/>
      <c r="L34" s="26"/>
      <c r="M34" s="26"/>
      <c r="N34" s="8"/>
    </row>
    <row r="35" spans="1:19" ht="13.5" customHeight="1">
      <c r="A35" s="23"/>
      <c r="B35" s="104"/>
      <c r="C35" s="54"/>
      <c r="D35" s="54"/>
      <c r="E35" s="54"/>
      <c r="F35" s="54"/>
      <c r="G35" s="54"/>
      <c r="H35" s="18"/>
      <c r="I35" s="18"/>
      <c r="J35" s="24"/>
      <c r="K35" s="25"/>
      <c r="L35" s="25"/>
      <c r="M35" s="19"/>
      <c r="N35" s="8"/>
    </row>
    <row r="36" spans="1:19" ht="13.5" customHeight="1">
      <c r="A36" s="54"/>
      <c r="B36" s="105"/>
      <c r="N36" s="8"/>
    </row>
    <row r="37" spans="1:19" ht="12.6" customHeight="1">
      <c r="B37" s="105"/>
      <c r="N37" s="8"/>
      <c r="O37" s="2"/>
      <c r="P37" s="157"/>
      <c r="Q37" s="157"/>
      <c r="R37" s="157"/>
      <c r="S37" s="157"/>
    </row>
    <row r="38" spans="1:19" ht="12.6" customHeight="1">
      <c r="B38" s="99"/>
      <c r="C38" s="3"/>
      <c r="D38" s="5"/>
      <c r="E38" s="2"/>
      <c r="F38" s="4"/>
      <c r="G38" s="4"/>
      <c r="H38" s="4"/>
      <c r="I38" s="4"/>
      <c r="J38" s="4"/>
      <c r="K38" s="4"/>
      <c r="L38" s="4"/>
      <c r="M38" s="4"/>
      <c r="N38" s="8"/>
      <c r="O38" s="2"/>
      <c r="P38" s="157"/>
      <c r="Q38" s="157"/>
      <c r="R38" s="157"/>
      <c r="S38" s="157"/>
    </row>
    <row r="39" spans="1:19" ht="12.6" customHeight="1">
      <c r="A39" s="1"/>
      <c r="B39" s="99"/>
      <c r="C39" s="3"/>
      <c r="D39" s="5"/>
      <c r="E39" s="2"/>
      <c r="F39" s="4"/>
      <c r="G39" s="4"/>
      <c r="H39" s="4"/>
      <c r="I39" s="4"/>
      <c r="J39" s="4"/>
      <c r="K39" s="4"/>
      <c r="L39" s="4"/>
      <c r="M39" s="4"/>
      <c r="N39" s="8"/>
      <c r="O39" s="2"/>
      <c r="P39" s="157"/>
      <c r="Q39" s="157"/>
      <c r="R39" s="157"/>
      <c r="S39" s="157"/>
    </row>
    <row r="40" spans="1:19" ht="12.6" customHeight="1">
      <c r="A40" s="1"/>
      <c r="B40" s="99"/>
      <c r="C40" s="2"/>
      <c r="D40" s="2"/>
      <c r="E40" s="2"/>
      <c r="F40" s="4"/>
      <c r="G40" s="4"/>
      <c r="H40" s="4"/>
      <c r="I40" s="4"/>
      <c r="J40" s="4"/>
      <c r="K40" s="4"/>
      <c r="L40" s="4"/>
      <c r="M40" s="4"/>
      <c r="N40" s="8"/>
      <c r="O40" s="2"/>
      <c r="P40" s="157"/>
      <c r="Q40" s="157"/>
      <c r="R40" s="157"/>
      <c r="S40" s="157"/>
    </row>
    <row r="41" spans="1:19" ht="12.6" customHeight="1">
      <c r="A41" s="2"/>
      <c r="B41" s="99"/>
      <c r="C41" s="2"/>
      <c r="D41" s="2"/>
      <c r="E41" s="2"/>
      <c r="F41" s="4"/>
      <c r="G41" s="4"/>
      <c r="H41" s="4"/>
      <c r="I41" s="4"/>
      <c r="J41" s="4"/>
      <c r="K41" s="4"/>
      <c r="L41" s="4"/>
      <c r="M41" s="4"/>
      <c r="N41" s="2"/>
      <c r="O41" s="2"/>
      <c r="P41" s="157"/>
      <c r="Q41" s="157"/>
      <c r="R41" s="157"/>
      <c r="S41" s="157"/>
    </row>
    <row r="42" spans="1:19" ht="12.6" customHeight="1">
      <c r="A42" s="2"/>
      <c r="B42" s="99"/>
      <c r="C42" s="2"/>
      <c r="D42" s="2"/>
      <c r="E42" s="2"/>
      <c r="F42" s="4"/>
      <c r="G42" s="4"/>
      <c r="H42" s="4"/>
      <c r="I42" s="4"/>
      <c r="J42" s="4"/>
      <c r="K42" s="4"/>
      <c r="L42" s="4"/>
      <c r="M42" s="4"/>
    </row>
    <row r="43" spans="1:19" ht="12.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57"/>
      <c r="Q43" s="157"/>
      <c r="R43" s="157"/>
      <c r="S43" s="157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57"/>
      <c r="Q44" s="157"/>
      <c r="R44" s="157"/>
      <c r="S44" s="157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57"/>
      <c r="Q45" s="157"/>
      <c r="R45" s="157"/>
      <c r="S45" s="157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57"/>
      <c r="Q46" s="157"/>
      <c r="R46" s="157"/>
      <c r="S46" s="157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57"/>
      <c r="Q47" s="157"/>
      <c r="R47" s="157"/>
      <c r="S47" s="157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57"/>
      <c r="Q48" s="157"/>
      <c r="R48" s="157"/>
      <c r="S48" s="157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57"/>
      <c r="Q49" s="157"/>
      <c r="R49" s="157"/>
      <c r="S49" s="157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57"/>
      <c r="Q50" s="157"/>
      <c r="R50" s="157"/>
      <c r="S50" s="157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57"/>
      <c r="Q51" s="157"/>
      <c r="R51" s="157"/>
      <c r="S51" s="157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57"/>
      <c r="Q52" s="157"/>
      <c r="R52" s="157"/>
      <c r="S52" s="157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57"/>
      <c r="Q53" s="157"/>
      <c r="R53" s="157"/>
      <c r="S53" s="157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57"/>
      <c r="Q54" s="157"/>
      <c r="R54" s="157"/>
      <c r="S54" s="157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57"/>
      <c r="Q55" s="157"/>
      <c r="R55" s="157"/>
      <c r="S55" s="157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57"/>
      <c r="Q56" s="157"/>
      <c r="R56" s="157"/>
      <c r="S56" s="157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57"/>
      <c r="Q57" s="157"/>
      <c r="R57" s="157"/>
      <c r="S57" s="157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57"/>
      <c r="Q58" s="157"/>
      <c r="R58" s="157"/>
      <c r="S58" s="157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57"/>
      <c r="Q59" s="157"/>
      <c r="R59" s="157"/>
      <c r="S59" s="157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57"/>
      <c r="Q60" s="157"/>
      <c r="R60" s="157"/>
      <c r="S60" s="157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57"/>
      <c r="Q61" s="157"/>
      <c r="R61" s="157"/>
      <c r="S61" s="157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57"/>
      <c r="Q62" s="157"/>
      <c r="R62" s="157"/>
      <c r="S62" s="157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57"/>
      <c r="Q63" s="157"/>
      <c r="R63" s="157"/>
      <c r="S63" s="157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57"/>
      <c r="Q64" s="157"/>
      <c r="R64" s="157"/>
      <c r="S64" s="157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57"/>
      <c r="Q65" s="157"/>
      <c r="R65" s="157"/>
      <c r="S65" s="157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57"/>
      <c r="Q66" s="157"/>
      <c r="R66" s="157"/>
      <c r="S66" s="157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57"/>
      <c r="Q67" s="157"/>
      <c r="R67" s="157"/>
      <c r="S67" s="157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57"/>
      <c r="Q68" s="157"/>
      <c r="R68" s="157"/>
      <c r="S68" s="157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57"/>
      <c r="Q69" s="157"/>
      <c r="R69" s="157"/>
      <c r="S69" s="157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57"/>
      <c r="Q70" s="157"/>
      <c r="R70" s="157"/>
      <c r="S70" s="157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57"/>
      <c r="Q71" s="157"/>
      <c r="R71" s="157"/>
      <c r="S71" s="157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57"/>
      <c r="Q72" s="157"/>
      <c r="R72" s="157"/>
      <c r="S72" s="157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57"/>
      <c r="Q73" s="157"/>
      <c r="R73" s="157"/>
      <c r="S73" s="157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57"/>
      <c r="Q74" s="157"/>
      <c r="R74" s="157"/>
      <c r="S74" s="157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57"/>
      <c r="Q75" s="157"/>
      <c r="R75" s="157"/>
      <c r="S75" s="157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57"/>
      <c r="Q76" s="157"/>
      <c r="R76" s="157"/>
      <c r="S76" s="157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57"/>
      <c r="Q77" s="157"/>
      <c r="R77" s="157"/>
      <c r="S77" s="157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57"/>
      <c r="Q78" s="157"/>
      <c r="R78" s="157"/>
      <c r="S78" s="157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57"/>
      <c r="Q79" s="157"/>
      <c r="R79" s="157"/>
      <c r="S79" s="157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57"/>
      <c r="Q80" s="157"/>
      <c r="R80" s="157"/>
      <c r="S80" s="157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57"/>
      <c r="Q81" s="157"/>
      <c r="R81" s="157"/>
      <c r="S81" s="157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57"/>
      <c r="Q82" s="157"/>
      <c r="R82" s="157"/>
      <c r="S82" s="157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57"/>
      <c r="Q83" s="157"/>
      <c r="R83" s="157"/>
      <c r="S83" s="157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57"/>
      <c r="Q84" s="157"/>
      <c r="R84" s="157"/>
      <c r="S84" s="157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57"/>
      <c r="Q85" s="157"/>
      <c r="R85" s="157"/>
      <c r="S85" s="157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57"/>
      <c r="Q86" s="157"/>
      <c r="R86" s="157"/>
      <c r="S86" s="157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57"/>
      <c r="Q87" s="157"/>
      <c r="R87" s="157"/>
      <c r="S87" s="157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57"/>
      <c r="Q88" s="157"/>
      <c r="R88" s="157"/>
      <c r="S88" s="157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57"/>
      <c r="Q89" s="157"/>
      <c r="R89" s="157"/>
      <c r="S89" s="157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57"/>
      <c r="Q90" s="157"/>
      <c r="R90" s="157"/>
      <c r="S90" s="157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57"/>
      <c r="Q91" s="157"/>
      <c r="R91" s="157"/>
      <c r="S91" s="157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57"/>
      <c r="Q92" s="157"/>
      <c r="R92" s="157"/>
      <c r="S92" s="157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57"/>
      <c r="Q93" s="157"/>
      <c r="R93" s="157"/>
      <c r="S93" s="157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57"/>
      <c r="Q94" s="157"/>
      <c r="R94" s="157"/>
      <c r="S94" s="157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57"/>
      <c r="Q95" s="157"/>
      <c r="R95" s="157"/>
      <c r="S95" s="157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57"/>
      <c r="Q96" s="157"/>
      <c r="R96" s="157"/>
      <c r="S96" s="157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57"/>
      <c r="Q97" s="157"/>
      <c r="R97" s="157"/>
      <c r="S97" s="157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57"/>
      <c r="Q98" s="157"/>
      <c r="R98" s="157"/>
      <c r="S98" s="157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57"/>
      <c r="Q99" s="157"/>
      <c r="R99" s="157"/>
      <c r="S99" s="157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57"/>
      <c r="Q100" s="157"/>
      <c r="R100" s="157"/>
      <c r="S100" s="157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57"/>
      <c r="Q101" s="157"/>
      <c r="R101" s="157"/>
      <c r="S101" s="157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57"/>
      <c r="Q102" s="157"/>
      <c r="R102" s="157"/>
      <c r="S102" s="157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57"/>
      <c r="Q103" s="157"/>
      <c r="R103" s="157"/>
      <c r="S103" s="157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57"/>
      <c r="Q104" s="157"/>
      <c r="R104" s="157"/>
      <c r="S104" s="157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57"/>
      <c r="Q105" s="157"/>
      <c r="R105" s="157"/>
      <c r="S105" s="157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57"/>
      <c r="Q106" s="157"/>
      <c r="R106" s="157"/>
      <c r="S106" s="157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57"/>
      <c r="Q107" s="157"/>
      <c r="R107" s="157"/>
      <c r="S107" s="157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57"/>
      <c r="Q108" s="157"/>
      <c r="R108" s="157"/>
      <c r="S108" s="157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57"/>
      <c r="Q109" s="157"/>
      <c r="R109" s="157"/>
      <c r="S109" s="157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57"/>
      <c r="Q110" s="157"/>
      <c r="R110" s="157"/>
      <c r="S110" s="157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57"/>
      <c r="Q111" s="157"/>
      <c r="R111" s="157"/>
      <c r="S111" s="157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57"/>
      <c r="Q112" s="157"/>
      <c r="R112" s="157"/>
      <c r="S112" s="157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57"/>
      <c r="Q113" s="157"/>
      <c r="R113" s="157"/>
      <c r="S113" s="157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57"/>
      <c r="Q114" s="157"/>
      <c r="R114" s="157"/>
      <c r="S114" s="157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57"/>
      <c r="Q115" s="157"/>
      <c r="R115" s="157"/>
      <c r="S115" s="157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57"/>
      <c r="Q116" s="157"/>
      <c r="R116" s="157"/>
      <c r="S116" s="157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57"/>
      <c r="Q117" s="157"/>
      <c r="R117" s="157"/>
      <c r="S117" s="157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57"/>
      <c r="Q118" s="157"/>
      <c r="R118" s="157"/>
      <c r="S118" s="157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57"/>
      <c r="Q119" s="157"/>
      <c r="R119" s="157"/>
      <c r="S119" s="157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57"/>
      <c r="Q120" s="157"/>
      <c r="R120" s="157"/>
      <c r="S120" s="157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57"/>
      <c r="Q121" s="157"/>
      <c r="R121" s="157"/>
      <c r="S121" s="157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57"/>
      <c r="Q122" s="157"/>
      <c r="R122" s="157"/>
      <c r="S122" s="157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57"/>
      <c r="Q123" s="157"/>
      <c r="R123" s="157"/>
      <c r="S123" s="157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57"/>
      <c r="Q124" s="157"/>
      <c r="R124" s="157"/>
      <c r="S124" s="157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57"/>
      <c r="Q125" s="157"/>
      <c r="R125" s="157"/>
      <c r="S125" s="157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57"/>
      <c r="Q126" s="157"/>
      <c r="R126" s="157"/>
      <c r="S126" s="157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57"/>
      <c r="Q127" s="157"/>
      <c r="R127" s="157"/>
      <c r="S127" s="157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57"/>
      <c r="Q128" s="157"/>
      <c r="R128" s="157"/>
      <c r="S128" s="157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57"/>
      <c r="Q129" s="157"/>
      <c r="R129" s="157"/>
      <c r="S129" s="157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57"/>
      <c r="Q130" s="157"/>
      <c r="R130" s="157"/>
      <c r="S130" s="157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57"/>
      <c r="Q131" s="157"/>
      <c r="R131" s="157"/>
      <c r="S131" s="157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57"/>
      <c r="Q132" s="157"/>
      <c r="R132" s="157"/>
      <c r="S132" s="157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57"/>
      <c r="Q133" s="157"/>
      <c r="R133" s="157"/>
      <c r="S133" s="157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57"/>
      <c r="Q134" s="157"/>
      <c r="R134" s="157"/>
      <c r="S134" s="157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57"/>
      <c r="Q135" s="157"/>
      <c r="R135" s="157"/>
      <c r="S135" s="157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57"/>
      <c r="Q136" s="157"/>
      <c r="R136" s="157"/>
      <c r="S136" s="157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57"/>
      <c r="Q137" s="157"/>
      <c r="R137" s="157"/>
      <c r="S137" s="157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57"/>
      <c r="Q138" s="157"/>
      <c r="R138" s="157"/>
      <c r="S138" s="157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57"/>
      <c r="Q139" s="157"/>
      <c r="R139" s="157"/>
      <c r="S139" s="157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57"/>
      <c r="Q140" s="157"/>
      <c r="R140" s="157"/>
      <c r="S140" s="157"/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57"/>
      <c r="Q141" s="157"/>
      <c r="R141" s="157"/>
      <c r="S141" s="157"/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57"/>
      <c r="Q142" s="157"/>
      <c r="R142" s="157"/>
      <c r="S142" s="157"/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57"/>
      <c r="Q143" s="157"/>
      <c r="R143" s="157"/>
      <c r="S143" s="157"/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57"/>
      <c r="Q144" s="157"/>
      <c r="R144" s="157"/>
      <c r="S144" s="157"/>
    </row>
    <row r="145" spans="1:1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57"/>
      <c r="Q145" s="157"/>
      <c r="R145" s="157"/>
      <c r="S145" s="157"/>
    </row>
    <row r="146" spans="1:1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57"/>
      <c r="Q146" s="157"/>
      <c r="R146" s="157"/>
      <c r="S146" s="157"/>
    </row>
    <row r="147" spans="1:1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57"/>
      <c r="Q147" s="157"/>
      <c r="R147" s="157"/>
      <c r="S147" s="157"/>
    </row>
    <row r="148" spans="1:19" ht="15">
      <c r="A148" s="2"/>
      <c r="N148" s="2"/>
      <c r="O148" s="2"/>
      <c r="P148" s="157"/>
      <c r="Q148" s="157"/>
      <c r="R148" s="157"/>
      <c r="S148" s="157"/>
    </row>
    <row r="149" spans="1:19" ht="15">
      <c r="N149" s="2"/>
      <c r="O149" s="2"/>
      <c r="P149" s="157"/>
      <c r="Q149" s="157"/>
      <c r="R149" s="157"/>
      <c r="S149" s="157"/>
    </row>
    <row r="150" spans="1:19" ht="15">
      <c r="N150" s="2"/>
      <c r="O150" s="2"/>
      <c r="P150" s="157"/>
      <c r="Q150" s="157"/>
      <c r="R150" s="157"/>
      <c r="S150" s="157"/>
    </row>
    <row r="151" spans="1:19" ht="15">
      <c r="N151" s="2"/>
      <c r="O151" s="2"/>
      <c r="P151" s="157"/>
      <c r="Q151" s="157"/>
      <c r="R151" s="157"/>
      <c r="S151" s="157"/>
    </row>
    <row r="152" spans="1:19" ht="15">
      <c r="N152" s="2"/>
      <c r="O152" s="2"/>
      <c r="P152" s="157"/>
      <c r="Q152" s="157"/>
      <c r="R152" s="157"/>
      <c r="S152" s="157"/>
    </row>
  </sheetData>
  <sortState ref="B6:M30">
    <sortCondition descending="1" ref="L6:L3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7"/>
  <sheetViews>
    <sheetView topLeftCell="J5" zoomScaleNormal="100" workbookViewId="0">
      <selection activeCell="Q33" sqref="Q33"/>
    </sheetView>
  </sheetViews>
  <sheetFormatPr defaultRowHeight="12.75"/>
  <cols>
    <col min="1" max="1" width="4.7109375" customWidth="1"/>
    <col min="2" max="2" width="20.28515625" customWidth="1"/>
    <col min="3" max="3" width="7.140625" customWidth="1"/>
    <col min="4" max="4" width="5.7109375" customWidth="1"/>
    <col min="5" max="5" width="7.140625" customWidth="1"/>
    <col min="6" max="6" width="6.42578125" customWidth="1"/>
    <col min="7" max="7" width="5.28515625" customWidth="1"/>
    <col min="8" max="8" width="7.85546875" customWidth="1"/>
    <col min="9" max="9" width="8.28515625" customWidth="1"/>
    <col min="10" max="10" width="7" customWidth="1"/>
    <col min="11" max="11" width="5.85546875" customWidth="1"/>
    <col min="12" max="12" width="5.28515625" customWidth="1"/>
    <col min="13" max="13" width="20.7109375" customWidth="1"/>
    <col min="14" max="14" width="31.140625" customWidth="1"/>
    <col min="15" max="15" width="26.28515625" customWidth="1"/>
  </cols>
  <sheetData>
    <row r="1" spans="1:19">
      <c r="A1" s="56" t="s">
        <v>79</v>
      </c>
      <c r="B1" s="56"/>
      <c r="C1" s="56"/>
      <c r="D1" s="56"/>
      <c r="E1" s="56" t="s">
        <v>84</v>
      </c>
      <c r="F1" s="56"/>
      <c r="G1" s="56"/>
      <c r="H1" s="56"/>
      <c r="I1" s="56"/>
      <c r="J1" s="56"/>
      <c r="K1" s="56"/>
      <c r="L1" s="56"/>
      <c r="M1" s="57"/>
      <c r="N1" s="8"/>
    </row>
    <row r="2" spans="1:19">
      <c r="A2" s="56" t="s">
        <v>74</v>
      </c>
      <c r="B2" s="56"/>
      <c r="C2" s="56"/>
      <c r="D2" s="56"/>
      <c r="E2" s="56" t="s">
        <v>66</v>
      </c>
      <c r="F2" s="56"/>
      <c r="G2" s="56"/>
      <c r="I2" s="56"/>
      <c r="J2" s="56"/>
      <c r="K2" s="56"/>
      <c r="L2" s="56"/>
      <c r="M2" s="57"/>
      <c r="N2" s="8"/>
    </row>
    <row r="3" spans="1:19">
      <c r="A3" s="56" t="s">
        <v>80</v>
      </c>
      <c r="B3" s="56"/>
      <c r="C3" s="56"/>
      <c r="D3" s="56"/>
      <c r="E3" s="56" t="s">
        <v>67</v>
      </c>
      <c r="F3" s="56"/>
      <c r="G3" s="56"/>
      <c r="I3" s="56"/>
      <c r="J3" s="58" t="s">
        <v>12</v>
      </c>
      <c r="K3" s="59"/>
      <c r="L3" s="60"/>
      <c r="M3" s="54"/>
      <c r="N3" s="8"/>
    </row>
    <row r="4" spans="1:19">
      <c r="A4" s="56" t="s">
        <v>81</v>
      </c>
      <c r="B4" s="56"/>
      <c r="C4" s="56"/>
      <c r="D4" s="56"/>
      <c r="E4" s="56" t="s">
        <v>68</v>
      </c>
      <c r="F4" s="56"/>
      <c r="G4" s="56"/>
      <c r="I4" s="56"/>
      <c r="J4" s="58" t="s">
        <v>69</v>
      </c>
      <c r="K4" s="59"/>
      <c r="L4" s="60"/>
      <c r="M4" s="54"/>
      <c r="N4" s="8"/>
    </row>
    <row r="5" spans="1:19">
      <c r="A5" s="56" t="s">
        <v>82</v>
      </c>
      <c r="B5" s="56"/>
      <c r="C5" s="56"/>
      <c r="D5" s="56"/>
      <c r="E5" s="56"/>
      <c r="F5" s="56"/>
      <c r="G5" s="54"/>
      <c r="H5" s="54"/>
      <c r="I5" s="54"/>
      <c r="J5" s="58" t="s">
        <v>72</v>
      </c>
      <c r="K5" s="59"/>
      <c r="L5" s="60"/>
      <c r="M5" s="54"/>
      <c r="N5" s="8"/>
    </row>
    <row r="6" spans="1:19">
      <c r="A6" s="56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8"/>
    </row>
    <row r="7" spans="1:19">
      <c r="A7" s="61" t="s">
        <v>65</v>
      </c>
      <c r="B7" s="54"/>
      <c r="C7" s="57"/>
      <c r="D7" s="57"/>
      <c r="E7" s="62"/>
      <c r="F7" s="57"/>
      <c r="G7" s="57"/>
      <c r="H7" s="57"/>
      <c r="I7" s="57"/>
      <c r="J7" s="14"/>
      <c r="K7" s="57"/>
      <c r="L7" s="57"/>
      <c r="M7" s="57"/>
      <c r="N7" s="8"/>
    </row>
    <row r="8" spans="1:19" ht="10.5" customHeight="1">
      <c r="A8" s="56" t="s">
        <v>83</v>
      </c>
      <c r="B8" s="57"/>
      <c r="C8" s="19"/>
      <c r="D8" s="19"/>
      <c r="E8" s="19"/>
      <c r="F8" s="19"/>
      <c r="G8" s="19"/>
      <c r="H8" s="19" t="s">
        <v>7</v>
      </c>
      <c r="I8" s="63">
        <v>0.155</v>
      </c>
      <c r="J8" s="19"/>
      <c r="K8" s="19"/>
      <c r="L8" s="64" t="s">
        <v>13</v>
      </c>
      <c r="M8" s="19"/>
      <c r="N8" s="8"/>
    </row>
    <row r="9" spans="1:19" ht="37.9" customHeight="1">
      <c r="A9" s="65" t="s">
        <v>4</v>
      </c>
      <c r="B9" s="66" t="s">
        <v>5</v>
      </c>
      <c r="C9" s="55" t="s">
        <v>27</v>
      </c>
      <c r="D9" s="66" t="s">
        <v>2</v>
      </c>
      <c r="E9" s="55" t="s">
        <v>28</v>
      </c>
      <c r="F9" s="55" t="s">
        <v>25</v>
      </c>
      <c r="G9" s="65" t="s">
        <v>29</v>
      </c>
      <c r="H9" s="55" t="s">
        <v>0</v>
      </c>
      <c r="I9" s="55" t="s">
        <v>1</v>
      </c>
      <c r="J9" s="55" t="s">
        <v>26</v>
      </c>
      <c r="K9" s="65" t="s">
        <v>3</v>
      </c>
      <c r="L9" s="65" t="s">
        <v>8</v>
      </c>
      <c r="M9" s="91" t="s">
        <v>6</v>
      </c>
      <c r="N9" s="8"/>
      <c r="O9" s="88"/>
      <c r="P9" s="88"/>
      <c r="Q9" s="88"/>
      <c r="R9" s="88"/>
      <c r="S9" s="88"/>
    </row>
    <row r="10" spans="1:19" ht="13.5" customHeight="1">
      <c r="A10" s="43">
        <v>27</v>
      </c>
      <c r="B10" s="6" t="s">
        <v>38</v>
      </c>
      <c r="C10" s="7"/>
      <c r="D10" s="49"/>
      <c r="E10" s="9"/>
      <c r="F10" s="10">
        <v>50</v>
      </c>
      <c r="G10" s="46">
        <f t="shared" ref="G10:G30" si="0">+(E10*F10)/43560</f>
        <v>0</v>
      </c>
      <c r="H10" s="46" t="e">
        <f>+(C10/56)/G10</f>
        <v>#DIV/0!</v>
      </c>
      <c r="I10" s="47" t="e">
        <f t="shared" ref="I10:I30" si="1">+((1-D10)/(1-$I$8)*H10)</f>
        <v>#DIV/0!</v>
      </c>
      <c r="J10" s="51"/>
      <c r="K10" s="69"/>
      <c r="L10" s="72"/>
      <c r="M10" s="88"/>
      <c r="N10" s="8"/>
      <c r="O10" s="6" t="s">
        <v>38</v>
      </c>
      <c r="P10" s="90">
        <v>28</v>
      </c>
      <c r="Q10" s="90">
        <v>33</v>
      </c>
      <c r="R10" s="90"/>
      <c r="S10" s="88">
        <f>((P10+Q10+R10)/3*1000)</f>
        <v>20333.333333333332</v>
      </c>
    </row>
    <row r="11" spans="1:19" ht="13.5" customHeight="1">
      <c r="A11" s="9">
        <v>28</v>
      </c>
      <c r="B11" s="6" t="s">
        <v>43</v>
      </c>
      <c r="C11" s="7"/>
      <c r="D11" s="49"/>
      <c r="E11" s="9"/>
      <c r="F11" s="10">
        <v>50</v>
      </c>
      <c r="G11" s="10">
        <f t="shared" si="0"/>
        <v>0</v>
      </c>
      <c r="H11" s="10" t="e">
        <f t="shared" ref="H11:H30" si="2">+(C11/56)/G11</f>
        <v>#DIV/0!</v>
      </c>
      <c r="I11" s="40" t="e">
        <f t="shared" si="1"/>
        <v>#DIV/0!</v>
      </c>
      <c r="J11" s="52"/>
      <c r="K11" s="70"/>
      <c r="L11" s="73"/>
      <c r="M11" s="88"/>
      <c r="N11" s="8"/>
      <c r="O11" s="6" t="s">
        <v>43</v>
      </c>
      <c r="P11" s="90">
        <v>28</v>
      </c>
      <c r="Q11" s="90">
        <v>28</v>
      </c>
      <c r="R11" s="90"/>
      <c r="S11" s="88"/>
    </row>
    <row r="12" spans="1:19" ht="13.5" customHeight="1">
      <c r="A12" s="9">
        <v>29</v>
      </c>
      <c r="B12" s="6" t="s">
        <v>49</v>
      </c>
      <c r="C12" s="7"/>
      <c r="D12" s="49"/>
      <c r="E12" s="9"/>
      <c r="F12" s="10">
        <v>50</v>
      </c>
      <c r="G12" s="10">
        <f t="shared" si="0"/>
        <v>0</v>
      </c>
      <c r="H12" s="10" t="e">
        <f t="shared" si="2"/>
        <v>#DIV/0!</v>
      </c>
      <c r="I12" s="40" t="e">
        <f t="shared" si="1"/>
        <v>#DIV/0!</v>
      </c>
      <c r="J12" s="52"/>
      <c r="K12" s="70"/>
      <c r="L12" s="73"/>
      <c r="M12" s="88"/>
      <c r="N12" s="8"/>
      <c r="O12" s="6" t="s">
        <v>49</v>
      </c>
      <c r="P12" s="90">
        <v>29</v>
      </c>
      <c r="Q12" s="90">
        <v>34</v>
      </c>
      <c r="R12" s="90"/>
      <c r="S12" s="88"/>
    </row>
    <row r="13" spans="1:19" ht="13.5" customHeight="1">
      <c r="A13" s="43">
        <v>30</v>
      </c>
      <c r="B13" s="6" t="s">
        <v>46</v>
      </c>
      <c r="C13" s="7"/>
      <c r="D13" s="49"/>
      <c r="E13" s="9"/>
      <c r="F13" s="10">
        <v>50</v>
      </c>
      <c r="G13" s="10">
        <f t="shared" si="0"/>
        <v>0</v>
      </c>
      <c r="H13" s="10" t="e">
        <f t="shared" si="2"/>
        <v>#DIV/0!</v>
      </c>
      <c r="I13" s="40" t="e">
        <f t="shared" si="1"/>
        <v>#DIV/0!</v>
      </c>
      <c r="J13" s="52"/>
      <c r="K13" s="70"/>
      <c r="L13" s="73"/>
      <c r="M13" s="88"/>
      <c r="N13" s="8"/>
      <c r="O13" s="6" t="s">
        <v>46</v>
      </c>
      <c r="P13" s="90">
        <v>26</v>
      </c>
      <c r="Q13" s="90">
        <v>32</v>
      </c>
      <c r="R13" s="90"/>
      <c r="S13" s="88"/>
    </row>
    <row r="14" spans="1:19" ht="13.5" customHeight="1">
      <c r="A14" s="9">
        <v>31</v>
      </c>
      <c r="B14" s="6" t="s">
        <v>41</v>
      </c>
      <c r="C14" s="7"/>
      <c r="D14" s="49"/>
      <c r="E14" s="9"/>
      <c r="F14" s="10">
        <v>50</v>
      </c>
      <c r="G14" s="10">
        <f t="shared" si="0"/>
        <v>0</v>
      </c>
      <c r="H14" s="10" t="e">
        <f t="shared" si="2"/>
        <v>#DIV/0!</v>
      </c>
      <c r="I14" s="40" t="e">
        <f t="shared" si="1"/>
        <v>#DIV/0!</v>
      </c>
      <c r="J14" s="52"/>
      <c r="K14" s="70"/>
      <c r="L14" s="73"/>
      <c r="M14" s="88"/>
      <c r="N14" s="8"/>
      <c r="O14" s="6" t="s">
        <v>41</v>
      </c>
      <c r="P14" s="90">
        <v>31</v>
      </c>
      <c r="Q14" s="90">
        <v>33</v>
      </c>
      <c r="R14" s="90"/>
      <c r="S14" s="88"/>
    </row>
    <row r="15" spans="1:19" ht="13.5" customHeight="1">
      <c r="A15" s="9">
        <v>32</v>
      </c>
      <c r="B15" s="6" t="s">
        <v>35</v>
      </c>
      <c r="C15" s="7"/>
      <c r="D15" s="49"/>
      <c r="E15" s="9"/>
      <c r="F15" s="10">
        <v>50</v>
      </c>
      <c r="G15" s="10">
        <f t="shared" si="0"/>
        <v>0</v>
      </c>
      <c r="H15" s="10" t="e">
        <f t="shared" si="2"/>
        <v>#DIV/0!</v>
      </c>
      <c r="I15" s="40" t="e">
        <f t="shared" si="1"/>
        <v>#DIV/0!</v>
      </c>
      <c r="J15" s="52"/>
      <c r="K15" s="70"/>
      <c r="L15" s="73"/>
      <c r="M15" s="88"/>
      <c r="N15" s="8"/>
      <c r="O15" s="6" t="s">
        <v>35</v>
      </c>
      <c r="P15" s="90">
        <v>30</v>
      </c>
      <c r="Q15" s="90">
        <v>28</v>
      </c>
      <c r="R15" s="90"/>
      <c r="S15" s="88"/>
    </row>
    <row r="16" spans="1:19" ht="13.5" customHeight="1">
      <c r="A16" s="43">
        <v>33</v>
      </c>
      <c r="B16" s="6" t="s">
        <v>44</v>
      </c>
      <c r="C16" s="7"/>
      <c r="D16" s="49"/>
      <c r="E16" s="9"/>
      <c r="F16" s="10">
        <v>50</v>
      </c>
      <c r="G16" s="10">
        <f t="shared" si="0"/>
        <v>0</v>
      </c>
      <c r="H16" s="10" t="e">
        <f t="shared" si="2"/>
        <v>#DIV/0!</v>
      </c>
      <c r="I16" s="40" t="e">
        <f t="shared" si="1"/>
        <v>#DIV/0!</v>
      </c>
      <c r="J16" s="52"/>
      <c r="K16" s="70"/>
      <c r="L16" s="73"/>
      <c r="M16" s="88"/>
      <c r="N16" s="8"/>
      <c r="O16" s="6" t="s">
        <v>44</v>
      </c>
      <c r="P16" s="90">
        <v>32</v>
      </c>
      <c r="Q16" s="90">
        <v>30</v>
      </c>
      <c r="R16" s="90"/>
      <c r="S16" s="88"/>
    </row>
    <row r="17" spans="1:19" ht="13.5" customHeight="1">
      <c r="A17" s="9">
        <v>34</v>
      </c>
      <c r="B17" s="6" t="s">
        <v>32</v>
      </c>
      <c r="C17" s="7"/>
      <c r="D17" s="49"/>
      <c r="E17" s="9"/>
      <c r="F17" s="10">
        <v>50</v>
      </c>
      <c r="G17" s="10">
        <f t="shared" si="0"/>
        <v>0</v>
      </c>
      <c r="H17" s="10" t="e">
        <f t="shared" si="2"/>
        <v>#DIV/0!</v>
      </c>
      <c r="I17" s="40" t="e">
        <f t="shared" si="1"/>
        <v>#DIV/0!</v>
      </c>
      <c r="J17" s="52"/>
      <c r="K17" s="70"/>
      <c r="L17" s="73"/>
      <c r="M17" s="88"/>
      <c r="N17" s="8"/>
      <c r="O17" s="6" t="s">
        <v>32</v>
      </c>
      <c r="P17" s="90">
        <v>32</v>
      </c>
      <c r="Q17" s="90">
        <v>32</v>
      </c>
      <c r="R17" s="90"/>
      <c r="S17" s="88"/>
    </row>
    <row r="18" spans="1:19" ht="13.5" customHeight="1">
      <c r="A18" s="9">
        <v>35</v>
      </c>
      <c r="B18" s="6" t="s">
        <v>47</v>
      </c>
      <c r="C18" s="7"/>
      <c r="D18" s="49"/>
      <c r="E18" s="9"/>
      <c r="F18" s="10">
        <v>50</v>
      </c>
      <c r="G18" s="10">
        <f t="shared" si="0"/>
        <v>0</v>
      </c>
      <c r="H18" s="10" t="e">
        <f t="shared" si="2"/>
        <v>#DIV/0!</v>
      </c>
      <c r="I18" s="40" t="e">
        <f t="shared" si="1"/>
        <v>#DIV/0!</v>
      </c>
      <c r="J18" s="52"/>
      <c r="K18" s="70"/>
      <c r="L18" s="73"/>
      <c r="M18" s="88"/>
      <c r="N18" s="8"/>
      <c r="O18" s="6" t="s">
        <v>47</v>
      </c>
      <c r="P18" s="90">
        <v>32</v>
      </c>
      <c r="Q18" s="90">
        <v>34</v>
      </c>
      <c r="R18" s="90"/>
      <c r="S18" s="88"/>
    </row>
    <row r="19" spans="1:19" ht="13.5" customHeight="1">
      <c r="A19" s="43">
        <v>36</v>
      </c>
      <c r="B19" s="6" t="s">
        <v>48</v>
      </c>
      <c r="C19" s="7"/>
      <c r="D19" s="49"/>
      <c r="E19" s="9"/>
      <c r="F19" s="10">
        <v>50</v>
      </c>
      <c r="G19" s="10">
        <f t="shared" si="0"/>
        <v>0</v>
      </c>
      <c r="H19" s="10" t="e">
        <f t="shared" si="2"/>
        <v>#DIV/0!</v>
      </c>
      <c r="I19" s="40" t="e">
        <f t="shared" si="1"/>
        <v>#DIV/0!</v>
      </c>
      <c r="J19" s="52"/>
      <c r="K19" s="70"/>
      <c r="L19" s="73"/>
      <c r="M19" s="88"/>
      <c r="N19" s="8"/>
      <c r="O19" s="6" t="s">
        <v>48</v>
      </c>
      <c r="P19" s="90">
        <v>33</v>
      </c>
      <c r="Q19" s="90">
        <v>32</v>
      </c>
      <c r="R19" s="90"/>
      <c r="S19" s="88"/>
    </row>
    <row r="20" spans="1:19" ht="13.5" customHeight="1">
      <c r="A20" s="9">
        <v>37</v>
      </c>
      <c r="B20" s="6" t="s">
        <v>34</v>
      </c>
      <c r="C20" s="7"/>
      <c r="D20" s="49"/>
      <c r="E20" s="9"/>
      <c r="F20" s="10">
        <v>50</v>
      </c>
      <c r="G20" s="10">
        <f t="shared" si="0"/>
        <v>0</v>
      </c>
      <c r="H20" s="10" t="e">
        <f t="shared" si="2"/>
        <v>#DIV/0!</v>
      </c>
      <c r="I20" s="40" t="e">
        <f t="shared" si="1"/>
        <v>#DIV/0!</v>
      </c>
      <c r="J20" s="52"/>
      <c r="K20" s="70"/>
      <c r="L20" s="73"/>
      <c r="M20" s="88"/>
      <c r="N20" s="8"/>
      <c r="O20" s="6" t="s">
        <v>34</v>
      </c>
      <c r="P20" s="90">
        <v>28</v>
      </c>
      <c r="Q20" s="90">
        <v>29</v>
      </c>
      <c r="R20" s="90"/>
      <c r="S20" s="88"/>
    </row>
    <row r="21" spans="1:19" ht="13.5" customHeight="1">
      <c r="A21" s="9">
        <v>38</v>
      </c>
      <c r="B21" s="6" t="s">
        <v>39</v>
      </c>
      <c r="C21" s="7"/>
      <c r="D21" s="49"/>
      <c r="E21" s="9"/>
      <c r="F21" s="10">
        <v>50</v>
      </c>
      <c r="G21" s="10">
        <f t="shared" si="0"/>
        <v>0</v>
      </c>
      <c r="H21" s="10" t="e">
        <f t="shared" si="2"/>
        <v>#DIV/0!</v>
      </c>
      <c r="I21" s="40" t="e">
        <f t="shared" si="1"/>
        <v>#DIV/0!</v>
      </c>
      <c r="J21" s="52"/>
      <c r="K21" s="70"/>
      <c r="L21" s="73"/>
      <c r="M21" s="88"/>
      <c r="N21" s="8"/>
      <c r="O21" s="6" t="s">
        <v>39</v>
      </c>
      <c r="P21" s="90">
        <v>28</v>
      </c>
      <c r="Q21" s="90">
        <v>24</v>
      </c>
      <c r="R21" s="90"/>
      <c r="S21" s="88"/>
    </row>
    <row r="22" spans="1:19" ht="13.5" customHeight="1">
      <c r="A22" s="43">
        <v>39</v>
      </c>
      <c r="B22" s="44" t="s">
        <v>31</v>
      </c>
      <c r="C22" s="7"/>
      <c r="D22" s="49"/>
      <c r="E22" s="9"/>
      <c r="F22" s="10">
        <v>50</v>
      </c>
      <c r="G22" s="10">
        <f t="shared" si="0"/>
        <v>0</v>
      </c>
      <c r="H22" s="10" t="e">
        <f t="shared" si="2"/>
        <v>#DIV/0!</v>
      </c>
      <c r="I22" s="40" t="e">
        <f t="shared" si="1"/>
        <v>#DIV/0!</v>
      </c>
      <c r="J22" s="52"/>
      <c r="K22" s="70"/>
      <c r="L22" s="73"/>
      <c r="M22" s="88"/>
      <c r="N22" s="8"/>
      <c r="O22" s="44" t="s">
        <v>31</v>
      </c>
      <c r="P22" s="90">
        <v>29</v>
      </c>
      <c r="Q22" s="90">
        <v>25</v>
      </c>
      <c r="R22" s="90"/>
      <c r="S22" s="88"/>
    </row>
    <row r="23" spans="1:19" ht="13.5" customHeight="1">
      <c r="A23" s="9">
        <v>40</v>
      </c>
      <c r="B23" s="6" t="s">
        <v>37</v>
      </c>
      <c r="C23" s="7"/>
      <c r="D23" s="49"/>
      <c r="E23" s="9"/>
      <c r="F23" s="10">
        <v>50</v>
      </c>
      <c r="G23" s="10">
        <f t="shared" si="0"/>
        <v>0</v>
      </c>
      <c r="H23" s="10" t="e">
        <f t="shared" si="2"/>
        <v>#DIV/0!</v>
      </c>
      <c r="I23" s="40" t="e">
        <f t="shared" si="1"/>
        <v>#DIV/0!</v>
      </c>
      <c r="J23" s="52"/>
      <c r="K23" s="70"/>
      <c r="L23" s="73"/>
      <c r="M23" s="88"/>
      <c r="N23" s="8"/>
      <c r="O23" s="6" t="s">
        <v>37</v>
      </c>
      <c r="P23" s="90">
        <v>29</v>
      </c>
      <c r="Q23" s="90">
        <v>28</v>
      </c>
      <c r="R23" s="90"/>
      <c r="S23" s="88"/>
    </row>
    <row r="24" spans="1:19" ht="13.5" customHeight="1">
      <c r="A24" s="9">
        <v>41</v>
      </c>
      <c r="B24" s="6" t="s">
        <v>51</v>
      </c>
      <c r="C24" s="7"/>
      <c r="D24" s="49"/>
      <c r="E24" s="9"/>
      <c r="F24" s="10">
        <v>50</v>
      </c>
      <c r="G24" s="10">
        <f t="shared" si="0"/>
        <v>0</v>
      </c>
      <c r="H24" s="10" t="e">
        <f t="shared" si="2"/>
        <v>#DIV/0!</v>
      </c>
      <c r="I24" s="40" t="e">
        <f t="shared" si="1"/>
        <v>#DIV/0!</v>
      </c>
      <c r="J24" s="52"/>
      <c r="K24" s="70"/>
      <c r="L24" s="73"/>
      <c r="M24" s="88"/>
      <c r="N24" s="8"/>
      <c r="O24" s="6" t="s">
        <v>51</v>
      </c>
      <c r="P24" s="90">
        <v>30</v>
      </c>
      <c r="Q24" s="90">
        <v>27</v>
      </c>
      <c r="R24" s="90"/>
      <c r="S24" s="88"/>
    </row>
    <row r="25" spans="1:19" ht="13.5" customHeight="1">
      <c r="A25" s="43">
        <v>42</v>
      </c>
      <c r="B25" s="6" t="s">
        <v>45</v>
      </c>
      <c r="C25" s="7"/>
      <c r="D25" s="49"/>
      <c r="E25" s="9"/>
      <c r="F25" s="10">
        <v>50</v>
      </c>
      <c r="G25" s="10">
        <f t="shared" si="0"/>
        <v>0</v>
      </c>
      <c r="H25" s="10" t="e">
        <f t="shared" si="2"/>
        <v>#DIV/0!</v>
      </c>
      <c r="I25" s="40" t="e">
        <f t="shared" si="1"/>
        <v>#DIV/0!</v>
      </c>
      <c r="J25" s="52"/>
      <c r="K25" s="70"/>
      <c r="L25" s="73"/>
      <c r="M25" s="88"/>
      <c r="N25" s="8"/>
      <c r="O25" s="6" t="s">
        <v>45</v>
      </c>
      <c r="P25" s="90">
        <v>28</v>
      </c>
      <c r="Q25" s="90">
        <v>28</v>
      </c>
      <c r="R25" s="90"/>
      <c r="S25" s="88"/>
    </row>
    <row r="26" spans="1:19" ht="13.5" customHeight="1">
      <c r="A26" s="9">
        <v>43</v>
      </c>
      <c r="B26" s="6" t="s">
        <v>33</v>
      </c>
      <c r="C26" s="7"/>
      <c r="D26" s="49"/>
      <c r="E26" s="9"/>
      <c r="F26" s="10">
        <v>50</v>
      </c>
      <c r="G26" s="10">
        <f t="shared" si="0"/>
        <v>0</v>
      </c>
      <c r="H26" s="10" t="e">
        <f t="shared" si="2"/>
        <v>#DIV/0!</v>
      </c>
      <c r="I26" s="40" t="e">
        <f t="shared" si="1"/>
        <v>#DIV/0!</v>
      </c>
      <c r="J26" s="52"/>
      <c r="K26" s="70"/>
      <c r="L26" s="73"/>
      <c r="M26" s="88"/>
      <c r="N26" s="8"/>
      <c r="O26" s="6" t="s">
        <v>33</v>
      </c>
      <c r="P26" s="90">
        <v>26</v>
      </c>
      <c r="Q26" s="90">
        <v>33</v>
      </c>
      <c r="R26" s="90"/>
      <c r="S26" s="88"/>
    </row>
    <row r="27" spans="1:19" ht="13.5" customHeight="1">
      <c r="A27" s="9">
        <v>44</v>
      </c>
      <c r="B27" s="6" t="s">
        <v>40</v>
      </c>
      <c r="C27" s="7"/>
      <c r="D27" s="49"/>
      <c r="E27" s="9"/>
      <c r="F27" s="10">
        <v>50</v>
      </c>
      <c r="G27" s="10">
        <f t="shared" si="0"/>
        <v>0</v>
      </c>
      <c r="H27" s="10" t="e">
        <f t="shared" si="2"/>
        <v>#DIV/0!</v>
      </c>
      <c r="I27" s="40" t="e">
        <f>+((1-D27)/(1-$I$8)*H27)</f>
        <v>#DIV/0!</v>
      </c>
      <c r="J27" s="52"/>
      <c r="K27" s="70"/>
      <c r="L27" s="73"/>
      <c r="M27" s="88"/>
      <c r="N27" s="8"/>
      <c r="O27" s="6" t="s">
        <v>40</v>
      </c>
      <c r="P27" s="90">
        <v>31</v>
      </c>
      <c r="Q27" s="90">
        <v>32</v>
      </c>
      <c r="R27" s="90"/>
      <c r="S27" s="88"/>
    </row>
    <row r="28" spans="1:19" ht="13.5" customHeight="1">
      <c r="A28" s="43">
        <v>45</v>
      </c>
      <c r="B28" s="6" t="s">
        <v>36</v>
      </c>
      <c r="C28" s="7"/>
      <c r="D28" s="49"/>
      <c r="E28" s="9"/>
      <c r="F28" s="10">
        <v>50</v>
      </c>
      <c r="G28" s="10">
        <f>+(E28*F28)/43560</f>
        <v>0</v>
      </c>
      <c r="H28" s="10" t="e">
        <f t="shared" si="2"/>
        <v>#DIV/0!</v>
      </c>
      <c r="I28" s="40" t="e">
        <f t="shared" si="1"/>
        <v>#DIV/0!</v>
      </c>
      <c r="J28" s="52"/>
      <c r="K28" s="70"/>
      <c r="L28" s="73"/>
      <c r="M28" s="88"/>
      <c r="N28" s="8"/>
      <c r="O28" s="6" t="s">
        <v>36</v>
      </c>
      <c r="P28" s="90">
        <v>29</v>
      </c>
      <c r="Q28" s="90">
        <v>30</v>
      </c>
      <c r="R28" s="90"/>
      <c r="S28" s="88"/>
    </row>
    <row r="29" spans="1:19" ht="13.5" customHeight="1">
      <c r="A29" s="9">
        <v>46</v>
      </c>
      <c r="B29" s="11" t="s">
        <v>50</v>
      </c>
      <c r="C29" s="7"/>
      <c r="D29" s="49"/>
      <c r="E29" s="9"/>
      <c r="F29" s="10">
        <v>50</v>
      </c>
      <c r="G29" s="50">
        <f t="shared" si="0"/>
        <v>0</v>
      </c>
      <c r="H29" s="50" t="e">
        <f t="shared" si="2"/>
        <v>#DIV/0!</v>
      </c>
      <c r="I29" s="41" t="e">
        <f t="shared" si="1"/>
        <v>#DIV/0!</v>
      </c>
      <c r="J29" s="53"/>
      <c r="K29" s="71"/>
      <c r="L29" s="74"/>
      <c r="M29" s="88"/>
      <c r="N29" s="8"/>
      <c r="O29" s="11" t="s">
        <v>50</v>
      </c>
      <c r="P29" s="90">
        <v>28</v>
      </c>
      <c r="Q29" s="90">
        <v>34</v>
      </c>
      <c r="R29" s="90"/>
      <c r="S29" s="88"/>
    </row>
    <row r="30" spans="1:19" ht="13.5" customHeight="1">
      <c r="A30" s="9">
        <v>47</v>
      </c>
      <c r="B30" s="6" t="s">
        <v>42</v>
      </c>
      <c r="C30" s="7"/>
      <c r="D30" s="49"/>
      <c r="E30" s="9"/>
      <c r="F30" s="10">
        <v>50</v>
      </c>
      <c r="G30" s="10">
        <f t="shared" si="0"/>
        <v>0</v>
      </c>
      <c r="H30" s="10" t="e">
        <f t="shared" si="2"/>
        <v>#DIV/0!</v>
      </c>
      <c r="I30" s="40" t="e">
        <f t="shared" si="1"/>
        <v>#DIV/0!</v>
      </c>
      <c r="J30" s="52"/>
      <c r="K30" s="70"/>
      <c r="L30" s="73"/>
      <c r="M30" s="88"/>
      <c r="N30" s="8"/>
      <c r="O30" s="6" t="s">
        <v>42</v>
      </c>
      <c r="P30" s="90">
        <v>27</v>
      </c>
      <c r="Q30" s="90">
        <v>31</v>
      </c>
      <c r="R30" s="90"/>
      <c r="S30" s="88"/>
    </row>
    <row r="31" spans="1:19" ht="13.5" customHeight="1">
      <c r="A31" s="9">
        <v>48</v>
      </c>
      <c r="B31" s="6" t="s">
        <v>85</v>
      </c>
      <c r="C31" s="9"/>
      <c r="D31" s="82"/>
      <c r="E31" s="9"/>
      <c r="F31" s="10"/>
      <c r="G31" s="83"/>
      <c r="H31" s="83"/>
      <c r="I31" s="52" t="e">
        <f>AVERAGE(I10:I30)</f>
        <v>#DIV/0!</v>
      </c>
      <c r="J31" s="84"/>
      <c r="K31" s="70" t="e">
        <f>AVERAGE(K10:K30)</f>
        <v>#DIV/0!</v>
      </c>
      <c r="L31" s="85"/>
      <c r="M31" s="89"/>
      <c r="N31" s="8"/>
      <c r="O31" s="6" t="s">
        <v>85</v>
      </c>
      <c r="P31" s="90">
        <v>32</v>
      </c>
      <c r="Q31" s="90">
        <v>32</v>
      </c>
      <c r="R31" s="90"/>
      <c r="S31" s="88"/>
    </row>
    <row r="32" spans="1:19" ht="12.6" customHeight="1">
      <c r="A32" s="86">
        <v>49</v>
      </c>
      <c r="B32" s="87" t="s">
        <v>86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"/>
      <c r="O32" s="87" t="s">
        <v>86</v>
      </c>
      <c r="P32" s="90">
        <v>33</v>
      </c>
      <c r="Q32" s="90">
        <v>34</v>
      </c>
      <c r="R32" s="90"/>
      <c r="S32" s="90"/>
    </row>
    <row r="33" spans="1:19" ht="12.6" customHeight="1">
      <c r="N33" s="8"/>
      <c r="O33" s="2"/>
      <c r="P33" s="2"/>
      <c r="Q33" s="2"/>
      <c r="R33" s="2"/>
      <c r="S33" s="2"/>
    </row>
    <row r="34" spans="1:19" ht="12.6" customHeight="1">
      <c r="A34" s="20" t="s">
        <v>9</v>
      </c>
      <c r="B34" s="20"/>
      <c r="C34" s="20"/>
      <c r="D34" s="21"/>
      <c r="E34" s="20"/>
      <c r="F34" s="22"/>
      <c r="G34" s="22"/>
      <c r="H34" s="38"/>
      <c r="I34" s="38"/>
      <c r="J34" s="14"/>
      <c r="K34" s="39"/>
      <c r="L34" s="39"/>
      <c r="M34" s="39"/>
      <c r="N34" s="8"/>
      <c r="O34" s="2"/>
      <c r="P34" s="2"/>
      <c r="Q34" s="2"/>
      <c r="R34" s="2"/>
      <c r="S34" s="2"/>
    </row>
    <row r="35" spans="1:19" ht="12.6" customHeight="1">
      <c r="A35" s="20" t="s">
        <v>10</v>
      </c>
      <c r="B35" s="13"/>
      <c r="C35" s="15"/>
      <c r="D35" s="16"/>
      <c r="E35" s="13"/>
      <c r="F35" s="17"/>
      <c r="G35" s="18"/>
      <c r="H35" s="18"/>
      <c r="I35" s="54"/>
      <c r="J35" s="14"/>
      <c r="K35" s="54"/>
      <c r="L35" s="19"/>
      <c r="M35" s="19"/>
      <c r="N35" s="8"/>
      <c r="O35" s="2"/>
      <c r="P35" s="2"/>
      <c r="Q35" s="2"/>
      <c r="R35" s="2"/>
      <c r="S35" s="2"/>
    </row>
    <row r="36" spans="1:19" ht="12.6" customHeight="1">
      <c r="A36" s="23" t="s">
        <v>11</v>
      </c>
      <c r="B36" s="27"/>
      <c r="C36" s="28"/>
      <c r="D36" s="29"/>
      <c r="E36" s="27"/>
      <c r="F36" s="26"/>
      <c r="G36" s="26"/>
      <c r="H36" s="26"/>
      <c r="I36" s="26"/>
      <c r="J36" s="26"/>
      <c r="K36" s="26"/>
      <c r="L36" s="26"/>
      <c r="M36" s="26"/>
      <c r="N36" s="2"/>
      <c r="O36" s="2"/>
      <c r="P36" s="2"/>
      <c r="Q36" s="2"/>
      <c r="R36" s="2"/>
      <c r="S36" s="2"/>
    </row>
    <row r="37" spans="1:19" ht="12.6" customHeight="1">
      <c r="A37" s="54"/>
      <c r="B37" s="54"/>
      <c r="C37" s="54"/>
      <c r="D37" s="54"/>
      <c r="E37" s="54"/>
      <c r="F37" s="54"/>
      <c r="G37" s="54"/>
      <c r="H37" s="18"/>
      <c r="I37" s="18"/>
      <c r="J37" s="24"/>
      <c r="K37" s="25"/>
      <c r="L37" s="25"/>
      <c r="M37" s="19"/>
    </row>
    <row r="38" spans="1:19" ht="12.6" customHeight="1">
      <c r="N38" s="2"/>
      <c r="O38" s="2"/>
      <c r="P38" s="2"/>
      <c r="Q38" s="2"/>
      <c r="R38" s="2"/>
      <c r="S38" s="2"/>
    </row>
    <row r="39" spans="1:19" ht="19.5">
      <c r="A39" s="1"/>
      <c r="B39" s="2"/>
      <c r="C39" s="3"/>
      <c r="D39" s="5"/>
      <c r="E39" s="2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</sheetData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7"/>
  <sheetViews>
    <sheetView workbookViewId="0">
      <selection activeCell="S10" sqref="S10"/>
    </sheetView>
  </sheetViews>
  <sheetFormatPr defaultRowHeight="12.75"/>
  <cols>
    <col min="1" max="1" width="4.7109375" customWidth="1"/>
    <col min="2" max="2" width="24.7109375" customWidth="1"/>
    <col min="3" max="3" width="7.140625" customWidth="1"/>
    <col min="4" max="4" width="5.85546875" customWidth="1"/>
    <col min="5" max="5" width="7.140625" customWidth="1"/>
    <col min="6" max="6" width="6.5703125" customWidth="1"/>
    <col min="7" max="7" width="5.7109375" customWidth="1"/>
    <col min="8" max="8" width="8" customWidth="1"/>
    <col min="9" max="9" width="7.85546875" customWidth="1"/>
    <col min="10" max="10" width="7.140625" customWidth="1"/>
    <col min="11" max="11" width="4.5703125" customWidth="1"/>
    <col min="12" max="12" width="5.42578125" customWidth="1"/>
    <col min="13" max="13" width="20.140625" customWidth="1"/>
    <col min="14" max="14" width="8.140625" customWidth="1"/>
    <col min="15" max="15" width="26.7109375" customWidth="1"/>
    <col min="16" max="16" width="11.28515625" customWidth="1"/>
    <col min="17" max="17" width="11.42578125" customWidth="1"/>
    <col min="18" max="18" width="11.140625" customWidth="1"/>
  </cols>
  <sheetData>
    <row r="1" spans="1:19">
      <c r="A1" s="56" t="s">
        <v>73</v>
      </c>
      <c r="B1" s="56"/>
      <c r="C1" s="56"/>
      <c r="D1" s="56"/>
      <c r="E1" s="56" t="s">
        <v>30</v>
      </c>
      <c r="F1" s="56"/>
      <c r="G1" s="56"/>
      <c r="H1" s="56"/>
      <c r="I1" s="56"/>
      <c r="J1" s="56"/>
      <c r="K1" s="56"/>
      <c r="L1" s="56"/>
      <c r="M1" s="57"/>
      <c r="N1" s="8"/>
    </row>
    <row r="2" spans="1:19">
      <c r="A2" s="56" t="s">
        <v>74</v>
      </c>
      <c r="B2" s="56"/>
      <c r="C2" s="56"/>
      <c r="D2" s="56"/>
      <c r="E2" s="56" t="s">
        <v>66</v>
      </c>
      <c r="F2" s="56"/>
      <c r="G2" s="56"/>
      <c r="I2" s="56"/>
      <c r="J2" s="56"/>
      <c r="K2" s="56"/>
      <c r="L2" s="56"/>
      <c r="M2" s="57"/>
      <c r="N2" s="8"/>
    </row>
    <row r="3" spans="1:19">
      <c r="A3" s="56" t="s">
        <v>75</v>
      </c>
      <c r="B3" s="56"/>
      <c r="C3" s="56"/>
      <c r="D3" s="56"/>
      <c r="E3" s="56" t="s">
        <v>67</v>
      </c>
      <c r="F3" s="56"/>
      <c r="G3" s="56"/>
      <c r="I3" s="56"/>
      <c r="J3" s="58" t="s">
        <v>12</v>
      </c>
      <c r="K3" s="59"/>
      <c r="L3" s="60"/>
      <c r="M3" s="54"/>
      <c r="N3" s="8"/>
    </row>
    <row r="4" spans="1:19">
      <c r="A4" s="56" t="s">
        <v>76</v>
      </c>
      <c r="B4" s="56"/>
      <c r="C4" s="56"/>
      <c r="D4" s="56"/>
      <c r="E4" s="56" t="s">
        <v>68</v>
      </c>
      <c r="F4" s="56"/>
      <c r="G4" s="56"/>
      <c r="I4" s="56"/>
      <c r="J4" s="58" t="s">
        <v>69</v>
      </c>
      <c r="K4" s="59"/>
      <c r="L4" s="60"/>
      <c r="M4" s="54"/>
      <c r="N4" s="8"/>
    </row>
    <row r="5" spans="1:19">
      <c r="A5" s="56" t="s">
        <v>77</v>
      </c>
      <c r="B5" s="56"/>
      <c r="C5" s="56"/>
      <c r="D5" s="56"/>
      <c r="E5" s="56"/>
      <c r="F5" s="56"/>
      <c r="G5" s="54"/>
      <c r="H5" s="54"/>
      <c r="I5" s="54"/>
      <c r="J5" s="58" t="s">
        <v>70</v>
      </c>
      <c r="K5" s="59"/>
      <c r="L5" s="60"/>
      <c r="M5" s="54"/>
      <c r="N5" s="8"/>
    </row>
    <row r="6" spans="1:19">
      <c r="A6" s="56" t="s">
        <v>64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8"/>
    </row>
    <row r="7" spans="1:19">
      <c r="A7" s="61" t="s">
        <v>65</v>
      </c>
      <c r="B7" s="54"/>
      <c r="C7" s="57"/>
      <c r="D7" s="57"/>
      <c r="E7" s="62"/>
      <c r="F7" s="57"/>
      <c r="G7" s="57"/>
      <c r="H7" s="57"/>
      <c r="I7" s="57"/>
      <c r="J7" s="14"/>
      <c r="K7" s="57"/>
      <c r="L7" s="57"/>
      <c r="M7" s="57"/>
      <c r="N7" s="8"/>
    </row>
    <row r="8" spans="1:19" ht="10.5" customHeight="1">
      <c r="A8" s="56" t="s">
        <v>78</v>
      </c>
      <c r="B8" s="57"/>
      <c r="C8" s="19"/>
      <c r="D8" s="19"/>
      <c r="E8" s="19"/>
      <c r="F8" s="19"/>
      <c r="G8" s="19"/>
      <c r="H8" s="19" t="s">
        <v>7</v>
      </c>
      <c r="I8" s="63">
        <v>0.155</v>
      </c>
      <c r="J8" s="19"/>
      <c r="K8" s="19"/>
      <c r="L8" s="64" t="s">
        <v>13</v>
      </c>
      <c r="M8" s="19"/>
      <c r="N8" s="8"/>
    </row>
    <row r="9" spans="1:19" ht="38.25" customHeight="1">
      <c r="A9" s="65" t="s">
        <v>4</v>
      </c>
      <c r="B9" s="66" t="s">
        <v>5</v>
      </c>
      <c r="C9" s="55" t="s">
        <v>27</v>
      </c>
      <c r="D9" s="66" t="s">
        <v>2</v>
      </c>
      <c r="E9" s="55" t="s">
        <v>28</v>
      </c>
      <c r="F9" s="55" t="s">
        <v>25</v>
      </c>
      <c r="G9" s="65" t="s">
        <v>29</v>
      </c>
      <c r="H9" s="55" t="s">
        <v>0</v>
      </c>
      <c r="I9" s="55" t="s">
        <v>1</v>
      </c>
      <c r="J9" s="55" t="s">
        <v>26</v>
      </c>
      <c r="K9" s="65" t="s">
        <v>3</v>
      </c>
      <c r="L9" s="65" t="s">
        <v>8</v>
      </c>
      <c r="M9" s="92" t="s">
        <v>6</v>
      </c>
      <c r="N9" s="8"/>
      <c r="O9" s="6"/>
      <c r="P9" s="88"/>
      <c r="Q9" s="88"/>
      <c r="R9" s="88"/>
      <c r="S9" s="88"/>
    </row>
    <row r="10" spans="1:19" ht="13.5" customHeight="1">
      <c r="A10" s="43">
        <v>50</v>
      </c>
      <c r="B10" s="6" t="s">
        <v>53</v>
      </c>
      <c r="C10" s="7"/>
      <c r="D10" s="49"/>
      <c r="E10" s="9"/>
      <c r="F10" s="10"/>
      <c r="G10" s="46">
        <f t="shared" ref="G10:G20" si="0">+(E10*F10)/43560</f>
        <v>0</v>
      </c>
      <c r="H10" s="46" t="e">
        <f t="shared" ref="H10:H20" si="1">+(C10/56)/G10</f>
        <v>#DIV/0!</v>
      </c>
      <c r="I10" s="47" t="e">
        <f t="shared" ref="I10:I20" si="2">+((1-D10)/(1-$I$8)*H10)</f>
        <v>#DIV/0!</v>
      </c>
      <c r="J10" s="51"/>
      <c r="K10" s="69"/>
      <c r="L10" s="72"/>
      <c r="M10" s="88"/>
      <c r="N10" s="8"/>
      <c r="O10" s="6" t="s">
        <v>53</v>
      </c>
      <c r="P10" s="90">
        <v>30</v>
      </c>
      <c r="Q10" s="90">
        <v>27</v>
      </c>
      <c r="R10" s="90"/>
      <c r="S10" s="88">
        <f>((P10+Q10+R10)/3*1000)</f>
        <v>19000</v>
      </c>
    </row>
    <row r="11" spans="1:19" ht="19.899999999999999" customHeight="1">
      <c r="A11" s="9">
        <v>51</v>
      </c>
      <c r="B11" s="6" t="s">
        <v>59</v>
      </c>
      <c r="C11" s="7"/>
      <c r="D11" s="49"/>
      <c r="E11" s="9"/>
      <c r="F11" s="10"/>
      <c r="G11" s="10">
        <f t="shared" si="0"/>
        <v>0</v>
      </c>
      <c r="H11" s="10" t="e">
        <f t="shared" si="1"/>
        <v>#DIV/0!</v>
      </c>
      <c r="I11" s="40" t="e">
        <f t="shared" si="2"/>
        <v>#DIV/0!</v>
      </c>
      <c r="J11" s="52"/>
      <c r="K11" s="70"/>
      <c r="L11" s="73"/>
      <c r="M11" s="88"/>
      <c r="N11" s="8"/>
      <c r="O11" s="6" t="s">
        <v>59</v>
      </c>
      <c r="P11" s="90">
        <v>31</v>
      </c>
      <c r="Q11" s="90">
        <v>32</v>
      </c>
      <c r="R11" s="90"/>
      <c r="S11" s="90"/>
    </row>
    <row r="12" spans="1:19" ht="20.45" customHeight="1">
      <c r="A12" s="9">
        <v>52</v>
      </c>
      <c r="B12" s="6" t="s">
        <v>54</v>
      </c>
      <c r="C12" s="7"/>
      <c r="D12" s="49"/>
      <c r="E12" s="9"/>
      <c r="F12" s="10"/>
      <c r="G12" s="10">
        <f t="shared" si="0"/>
        <v>0</v>
      </c>
      <c r="H12" s="10" t="e">
        <f t="shared" si="1"/>
        <v>#DIV/0!</v>
      </c>
      <c r="I12" s="40" t="e">
        <f t="shared" si="2"/>
        <v>#DIV/0!</v>
      </c>
      <c r="J12" s="52"/>
      <c r="K12" s="70"/>
      <c r="L12" s="73"/>
      <c r="M12" s="88"/>
      <c r="N12" s="8"/>
      <c r="O12" s="6" t="s">
        <v>54</v>
      </c>
      <c r="P12" s="90">
        <v>30</v>
      </c>
      <c r="Q12" s="90">
        <v>30</v>
      </c>
      <c r="R12" s="90"/>
      <c r="S12" s="90"/>
    </row>
    <row r="13" spans="1:19" ht="13.5" customHeight="1">
      <c r="A13" s="43">
        <v>53</v>
      </c>
      <c r="B13" s="6" t="s">
        <v>61</v>
      </c>
      <c r="C13" s="7"/>
      <c r="D13" s="49"/>
      <c r="E13" s="9"/>
      <c r="F13" s="10"/>
      <c r="G13" s="10">
        <f t="shared" si="0"/>
        <v>0</v>
      </c>
      <c r="H13" s="10" t="e">
        <f t="shared" si="1"/>
        <v>#DIV/0!</v>
      </c>
      <c r="I13" s="40" t="e">
        <f t="shared" si="2"/>
        <v>#DIV/0!</v>
      </c>
      <c r="J13" s="52"/>
      <c r="K13" s="70"/>
      <c r="L13" s="73"/>
      <c r="M13" s="88"/>
      <c r="N13" s="8"/>
      <c r="O13" s="6" t="s">
        <v>61</v>
      </c>
      <c r="P13" s="90">
        <v>31</v>
      </c>
      <c r="Q13" s="90">
        <v>32</v>
      </c>
      <c r="R13" s="90"/>
      <c r="S13" s="90"/>
    </row>
    <row r="14" spans="1:19" ht="13.5" customHeight="1">
      <c r="A14" s="9">
        <v>54</v>
      </c>
      <c r="B14" s="44" t="s">
        <v>52</v>
      </c>
      <c r="C14" s="7"/>
      <c r="D14" s="49"/>
      <c r="E14" s="9"/>
      <c r="F14" s="10"/>
      <c r="G14" s="10">
        <f t="shared" si="0"/>
        <v>0</v>
      </c>
      <c r="H14" s="10" t="e">
        <f t="shared" si="1"/>
        <v>#DIV/0!</v>
      </c>
      <c r="I14" s="40" t="e">
        <f t="shared" si="2"/>
        <v>#DIV/0!</v>
      </c>
      <c r="J14" s="52"/>
      <c r="K14" s="70"/>
      <c r="L14" s="73"/>
      <c r="M14" s="88"/>
      <c r="N14" s="8"/>
      <c r="O14" s="44" t="s">
        <v>52</v>
      </c>
      <c r="P14" s="90">
        <v>34</v>
      </c>
      <c r="Q14" s="90">
        <v>32</v>
      </c>
      <c r="R14" s="90"/>
      <c r="S14" s="90"/>
    </row>
    <row r="15" spans="1:19" ht="22.15" customHeight="1">
      <c r="A15" s="9">
        <v>55</v>
      </c>
      <c r="B15" s="6" t="s">
        <v>57</v>
      </c>
      <c r="C15" s="7"/>
      <c r="D15" s="49"/>
      <c r="E15" s="9"/>
      <c r="F15" s="10"/>
      <c r="G15" s="10">
        <f>+(E15*F15)/43560</f>
        <v>0</v>
      </c>
      <c r="H15" s="10" t="e">
        <f>+(C15/56)/G15</f>
        <v>#DIV/0!</v>
      </c>
      <c r="I15" s="40" t="e">
        <f>+((1-D15)/(1-$I$8)*H15)</f>
        <v>#DIV/0!</v>
      </c>
      <c r="J15" s="52"/>
      <c r="K15" s="70"/>
      <c r="L15" s="73"/>
      <c r="M15" s="88"/>
      <c r="N15" s="8"/>
      <c r="O15" s="6" t="s">
        <v>57</v>
      </c>
      <c r="P15" s="90">
        <v>29</v>
      </c>
      <c r="Q15" s="90">
        <v>31</v>
      </c>
      <c r="R15" s="90"/>
      <c r="S15" s="90"/>
    </row>
    <row r="16" spans="1:19" ht="13.5" customHeight="1">
      <c r="A16" s="43">
        <v>56</v>
      </c>
      <c r="B16" s="6" t="s">
        <v>56</v>
      </c>
      <c r="C16" s="7"/>
      <c r="D16" s="49"/>
      <c r="E16" s="9"/>
      <c r="F16" s="10"/>
      <c r="G16" s="10">
        <f>+(E16*F16)/43560</f>
        <v>0</v>
      </c>
      <c r="H16" s="10" t="e">
        <f>+(C16/56)/G16</f>
        <v>#DIV/0!</v>
      </c>
      <c r="I16" s="40" t="e">
        <f>+((1-D16)/(1-$I$8)*H16)</f>
        <v>#DIV/0!</v>
      </c>
      <c r="J16" s="52"/>
      <c r="K16" s="70"/>
      <c r="L16" s="73"/>
      <c r="M16" s="88"/>
      <c r="N16" s="8"/>
      <c r="O16" s="6" t="s">
        <v>56</v>
      </c>
      <c r="P16" s="90">
        <v>32</v>
      </c>
      <c r="Q16" s="93">
        <v>31</v>
      </c>
      <c r="R16" s="90"/>
      <c r="S16" s="90"/>
    </row>
    <row r="17" spans="1:19" ht="13.5" customHeight="1">
      <c r="A17" s="9">
        <v>57</v>
      </c>
      <c r="B17" s="6" t="s">
        <v>58</v>
      </c>
      <c r="C17" s="7"/>
      <c r="D17" s="49"/>
      <c r="E17" s="9"/>
      <c r="F17" s="10"/>
      <c r="G17" s="10">
        <f>+(E17*F17)/43560</f>
        <v>0</v>
      </c>
      <c r="H17" s="10" t="e">
        <f>+(C17/56)/G17</f>
        <v>#DIV/0!</v>
      </c>
      <c r="I17" s="40" t="e">
        <f>+((1-D17)/(1-$I$8)*H17)</f>
        <v>#DIV/0!</v>
      </c>
      <c r="J17" s="52"/>
      <c r="K17" s="70"/>
      <c r="L17" s="73"/>
      <c r="M17" s="88"/>
      <c r="N17" s="8"/>
      <c r="O17" s="6" t="s">
        <v>58</v>
      </c>
      <c r="P17" s="90">
        <v>35</v>
      </c>
      <c r="Q17" s="90">
        <v>34</v>
      </c>
      <c r="R17" s="90"/>
      <c r="S17" s="90"/>
    </row>
    <row r="18" spans="1:19" ht="13.5" customHeight="1">
      <c r="A18" s="9">
        <v>58</v>
      </c>
      <c r="B18" s="6" t="s">
        <v>55</v>
      </c>
      <c r="C18" s="7"/>
      <c r="D18" s="49"/>
      <c r="E18" s="9"/>
      <c r="F18" s="10"/>
      <c r="G18" s="10">
        <f>+(E18*F18)/43560</f>
        <v>0</v>
      </c>
      <c r="H18" s="10" t="e">
        <f>+(C18/56)/G18</f>
        <v>#DIV/0!</v>
      </c>
      <c r="I18" s="40" t="e">
        <f>+((1-D18)/(1-$I$8)*H18)</f>
        <v>#DIV/0!</v>
      </c>
      <c r="J18" s="52"/>
      <c r="K18" s="70"/>
      <c r="L18" s="73"/>
      <c r="M18" s="88"/>
      <c r="N18" s="8"/>
      <c r="O18" s="6" t="s">
        <v>55</v>
      </c>
      <c r="P18" s="90">
        <v>30</v>
      </c>
      <c r="Q18" s="90">
        <v>29</v>
      </c>
      <c r="R18" s="90"/>
      <c r="S18" s="90"/>
    </row>
    <row r="19" spans="1:19" ht="13.5" customHeight="1">
      <c r="A19" s="43">
        <v>59</v>
      </c>
      <c r="B19" s="6" t="s">
        <v>60</v>
      </c>
      <c r="C19" s="7"/>
      <c r="D19" s="49"/>
      <c r="E19" s="9"/>
      <c r="F19" s="10"/>
      <c r="G19" s="10">
        <f>+(E19*F19)/43560</f>
        <v>0</v>
      </c>
      <c r="H19" s="10" t="e">
        <f>+(C19/56)/G19</f>
        <v>#DIV/0!</v>
      </c>
      <c r="I19" s="40" t="e">
        <f>+((1-D19)/(1-$I$8)*H19)</f>
        <v>#DIV/0!</v>
      </c>
      <c r="J19" s="52"/>
      <c r="K19" s="70"/>
      <c r="L19" s="73"/>
      <c r="M19" s="88"/>
      <c r="N19" s="8"/>
      <c r="O19" s="6" t="s">
        <v>60</v>
      </c>
      <c r="P19" s="90">
        <v>28</v>
      </c>
      <c r="Q19" s="90">
        <v>32</v>
      </c>
      <c r="R19" s="90"/>
      <c r="S19" s="90"/>
    </row>
    <row r="20" spans="1:19" ht="13.5" customHeight="1">
      <c r="A20" s="9">
        <v>60</v>
      </c>
      <c r="B20" s="6" t="s">
        <v>62</v>
      </c>
      <c r="C20" s="7"/>
      <c r="D20" s="49"/>
      <c r="E20" s="9"/>
      <c r="F20" s="10"/>
      <c r="G20" s="10">
        <f t="shared" si="0"/>
        <v>0</v>
      </c>
      <c r="H20" s="10" t="e">
        <f t="shared" si="1"/>
        <v>#DIV/0!</v>
      </c>
      <c r="I20" s="40" t="e">
        <f t="shared" si="2"/>
        <v>#DIV/0!</v>
      </c>
      <c r="J20" s="52"/>
      <c r="K20" s="70"/>
      <c r="L20" s="73"/>
      <c r="M20" s="88"/>
      <c r="N20" s="8"/>
      <c r="O20" s="6" t="s">
        <v>62</v>
      </c>
      <c r="P20" s="90">
        <v>31</v>
      </c>
      <c r="Q20" s="90">
        <v>30</v>
      </c>
      <c r="R20" s="90"/>
      <c r="S20" s="90"/>
    </row>
    <row r="21" spans="1:19" ht="13.5" customHeight="1">
      <c r="A21" s="30"/>
      <c r="B21" s="31"/>
      <c r="C21" s="30"/>
      <c r="D21" s="32"/>
      <c r="E21" s="30"/>
      <c r="F21" s="33"/>
      <c r="G21" s="34"/>
      <c r="H21" s="34"/>
      <c r="I21" s="42" t="e">
        <f>AVERAGE(I10:I20)</f>
        <v>#DIV/0!</v>
      </c>
      <c r="J21" s="35"/>
      <c r="K21" s="70" t="e">
        <f>AVERAGE(K10:K20)</f>
        <v>#DIV/0!</v>
      </c>
      <c r="L21" s="36"/>
      <c r="M21" s="37"/>
      <c r="N21" s="8"/>
      <c r="O21" s="2"/>
      <c r="P21" s="2"/>
      <c r="Q21" s="2"/>
      <c r="R21" s="2"/>
      <c r="S21" s="2"/>
    </row>
    <row r="22" spans="1:19" ht="12.6" customHeight="1">
      <c r="N22" s="8"/>
      <c r="O22" s="2"/>
      <c r="P22" s="2"/>
      <c r="Q22" s="2"/>
      <c r="R22" s="2"/>
      <c r="S22" s="2"/>
    </row>
    <row r="23" spans="1:19" ht="12.6" customHeight="1">
      <c r="N23" s="8"/>
      <c r="O23" s="2"/>
      <c r="P23" s="2"/>
      <c r="Q23" s="2"/>
      <c r="R23" s="2"/>
      <c r="S23" s="2"/>
    </row>
    <row r="24" spans="1:19" ht="12.6" customHeight="1">
      <c r="N24" s="8"/>
      <c r="O24" s="2"/>
      <c r="P24" s="2"/>
      <c r="Q24" s="2"/>
      <c r="R24" s="2"/>
      <c r="S24" s="2"/>
    </row>
    <row r="25" spans="1:19" ht="12.6" customHeight="1">
      <c r="A25" s="54"/>
      <c r="B25" s="54"/>
      <c r="C25" s="54"/>
      <c r="D25" s="54"/>
      <c r="E25" s="54"/>
      <c r="F25" s="54"/>
      <c r="G25" s="54"/>
      <c r="H25" s="18"/>
      <c r="I25" s="18"/>
      <c r="J25" s="24"/>
      <c r="K25" s="25"/>
      <c r="L25" s="25"/>
      <c r="M25" s="19"/>
      <c r="N25" s="8"/>
      <c r="O25" s="2"/>
      <c r="P25" s="2"/>
      <c r="Q25" s="2"/>
      <c r="R25" s="2"/>
      <c r="S25" s="2"/>
    </row>
    <row r="26" spans="1:19" ht="12.6" customHeight="1">
      <c r="A26" s="20" t="s">
        <v>9</v>
      </c>
      <c r="B26" s="20"/>
      <c r="C26" s="20"/>
      <c r="D26" s="21"/>
      <c r="E26" s="20"/>
      <c r="F26" s="22"/>
      <c r="G26" s="22"/>
      <c r="H26" s="38"/>
      <c r="I26" s="38"/>
      <c r="J26" s="14"/>
      <c r="K26" s="39"/>
      <c r="L26" s="39"/>
      <c r="M26" s="39"/>
      <c r="N26" s="2"/>
      <c r="O26" s="2"/>
      <c r="P26" s="2"/>
      <c r="Q26" s="2"/>
      <c r="R26" s="2"/>
      <c r="S26" s="2"/>
    </row>
    <row r="27" spans="1:19" ht="12.6" customHeight="1">
      <c r="A27" s="20" t="s">
        <v>10</v>
      </c>
      <c r="B27" s="13"/>
      <c r="C27" s="15"/>
      <c r="D27" s="16"/>
      <c r="E27" s="13"/>
      <c r="F27" s="17"/>
      <c r="G27" s="18"/>
      <c r="H27" s="18"/>
      <c r="I27" s="54"/>
      <c r="J27" s="14"/>
      <c r="K27" s="54"/>
      <c r="L27" s="19"/>
      <c r="M27" s="19"/>
    </row>
    <row r="28" spans="1:19" ht="12.6" customHeight="1">
      <c r="A28" s="23" t="s">
        <v>11</v>
      </c>
      <c r="B28" s="27"/>
      <c r="C28" s="28"/>
      <c r="D28" s="29"/>
      <c r="E28" s="27"/>
      <c r="F28" s="26"/>
      <c r="G28" s="26"/>
      <c r="H28" s="26"/>
      <c r="I28" s="26"/>
      <c r="J28" s="26"/>
      <c r="K28" s="26"/>
      <c r="L28" s="26"/>
      <c r="M28" s="26"/>
      <c r="N28" s="2"/>
      <c r="O28" s="2"/>
      <c r="P28" s="2"/>
      <c r="Q28" s="2"/>
      <c r="R28" s="2"/>
      <c r="S28" s="2"/>
    </row>
    <row r="29" spans="1:19" ht="19.5">
      <c r="A29" s="1"/>
      <c r="B29" s="2"/>
      <c r="C29" s="3"/>
      <c r="D29" s="5"/>
      <c r="E29" s="2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workbookViewId="0">
      <selection activeCell="L32" sqref="L31:L32"/>
    </sheetView>
  </sheetViews>
  <sheetFormatPr defaultRowHeight="12.75"/>
  <cols>
    <col min="1" max="1" width="4.7109375" customWidth="1"/>
    <col min="2" max="2" width="25.7109375" customWidth="1"/>
    <col min="3" max="3" width="7.140625" customWidth="1"/>
    <col min="4" max="4" width="6.7109375" customWidth="1"/>
    <col min="5" max="5" width="7.140625" customWidth="1"/>
    <col min="6" max="6" width="7.28515625" customWidth="1"/>
    <col min="7" max="7" width="5.7109375" customWidth="1"/>
    <col min="8" max="9" width="8.28515625" customWidth="1"/>
    <col min="10" max="10" width="7.140625" customWidth="1"/>
    <col min="11" max="11" width="6.7109375" customWidth="1"/>
    <col min="12" max="12" width="5.7109375" customWidth="1"/>
    <col min="13" max="13" width="44.7109375" customWidth="1"/>
  </cols>
  <sheetData>
    <row r="1" spans="1:19">
      <c r="A1" s="56" t="s">
        <v>63</v>
      </c>
      <c r="B1" s="56"/>
      <c r="C1" s="56"/>
      <c r="D1" s="56"/>
      <c r="E1" s="56" t="s">
        <v>30</v>
      </c>
      <c r="F1" s="56"/>
      <c r="G1" s="56"/>
      <c r="H1" s="56"/>
      <c r="I1" s="56"/>
      <c r="J1" s="56"/>
      <c r="K1" s="56"/>
      <c r="L1" s="56"/>
      <c r="M1" s="57"/>
      <c r="N1" s="8"/>
    </row>
    <row r="2" spans="1:19">
      <c r="A2" s="56" t="s">
        <v>17</v>
      </c>
      <c r="B2" s="56"/>
      <c r="C2" s="56"/>
      <c r="D2" s="56"/>
      <c r="E2" s="56" t="s">
        <v>23</v>
      </c>
      <c r="F2" s="56"/>
      <c r="G2" s="56"/>
      <c r="I2" s="56"/>
      <c r="J2" s="56"/>
      <c r="K2" s="56"/>
      <c r="L2" s="56"/>
      <c r="M2" s="57"/>
      <c r="N2" s="8"/>
    </row>
    <row r="3" spans="1:19">
      <c r="A3" s="56" t="s">
        <v>18</v>
      </c>
      <c r="B3" s="56"/>
      <c r="C3" s="56"/>
      <c r="D3" s="56"/>
      <c r="E3" s="56" t="s">
        <v>16</v>
      </c>
      <c r="F3" s="56"/>
      <c r="G3" s="56"/>
      <c r="I3" s="56"/>
      <c r="J3" s="58" t="s">
        <v>12</v>
      </c>
      <c r="K3" s="59"/>
      <c r="L3" s="60"/>
      <c r="M3" s="54"/>
      <c r="N3" s="8"/>
    </row>
    <row r="4" spans="1:19">
      <c r="A4" s="56" t="s">
        <v>24</v>
      </c>
      <c r="B4" s="56"/>
      <c r="C4" s="56"/>
      <c r="D4" s="56"/>
      <c r="E4" s="56" t="s">
        <v>22</v>
      </c>
      <c r="F4" s="56"/>
      <c r="G4" s="56"/>
      <c r="I4" s="56"/>
      <c r="J4" s="58" t="s">
        <v>14</v>
      </c>
      <c r="K4" s="59"/>
      <c r="L4" s="60"/>
      <c r="M4" s="54"/>
      <c r="N4" s="8"/>
    </row>
    <row r="5" spans="1:19">
      <c r="A5" s="56" t="s">
        <v>19</v>
      </c>
      <c r="B5" s="56"/>
      <c r="C5" s="56"/>
      <c r="D5" s="56"/>
      <c r="E5" s="56"/>
      <c r="F5" s="56"/>
      <c r="G5" s="54"/>
      <c r="H5" s="54"/>
      <c r="I5" s="54"/>
      <c r="J5" s="58" t="s">
        <v>15</v>
      </c>
      <c r="K5" s="59"/>
      <c r="L5" s="60"/>
      <c r="M5" s="54"/>
      <c r="N5" s="8"/>
    </row>
    <row r="6" spans="1:19">
      <c r="A6" s="56" t="s">
        <v>20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8"/>
    </row>
    <row r="7" spans="1:19">
      <c r="A7" s="61" t="s">
        <v>21</v>
      </c>
      <c r="B7" s="54"/>
      <c r="C7" s="57"/>
      <c r="D7" s="57"/>
      <c r="E7" s="62"/>
      <c r="F7" s="57"/>
      <c r="G7" s="57"/>
      <c r="H7" s="57"/>
      <c r="I7" s="57"/>
      <c r="J7" s="14"/>
      <c r="K7" s="57"/>
      <c r="L7" s="57"/>
      <c r="M7" s="57"/>
      <c r="N7" s="8"/>
    </row>
    <row r="8" spans="1:19" ht="10.5" customHeight="1">
      <c r="A8" s="56"/>
      <c r="B8" s="57"/>
      <c r="C8" s="19"/>
      <c r="D8" s="19"/>
      <c r="E8" s="19"/>
      <c r="F8" s="19"/>
      <c r="G8" s="19"/>
      <c r="H8" s="19" t="s">
        <v>7</v>
      </c>
      <c r="I8" s="63">
        <v>0.155</v>
      </c>
      <c r="J8" s="19"/>
      <c r="K8" s="19"/>
      <c r="L8" s="64" t="s">
        <v>13</v>
      </c>
      <c r="M8" s="19"/>
      <c r="N8" s="8"/>
    </row>
    <row r="9" spans="1:19" ht="38.25" customHeight="1">
      <c r="A9" s="65" t="s">
        <v>4</v>
      </c>
      <c r="B9" s="66" t="s">
        <v>5</v>
      </c>
      <c r="C9" s="55" t="s">
        <v>27</v>
      </c>
      <c r="D9" s="66" t="s">
        <v>2</v>
      </c>
      <c r="E9" s="55" t="s">
        <v>28</v>
      </c>
      <c r="F9" s="55" t="s">
        <v>25</v>
      </c>
      <c r="G9" s="65" t="s">
        <v>29</v>
      </c>
      <c r="H9" s="55" t="s">
        <v>0</v>
      </c>
      <c r="I9" s="55" t="s">
        <v>1</v>
      </c>
      <c r="J9" s="55" t="s">
        <v>26</v>
      </c>
      <c r="K9" s="65" t="s">
        <v>3</v>
      </c>
      <c r="L9" s="65" t="s">
        <v>8</v>
      </c>
      <c r="M9" s="67" t="s">
        <v>6</v>
      </c>
      <c r="N9" s="8"/>
    </row>
    <row r="10" spans="1:19" ht="12.95" customHeight="1">
      <c r="A10" s="43">
        <v>1</v>
      </c>
      <c r="B10" s="6"/>
      <c r="C10" s="45"/>
      <c r="D10" s="48"/>
      <c r="E10" s="43"/>
      <c r="F10" s="46"/>
      <c r="G10" s="46">
        <f t="shared" ref="G10:G22" si="0">+(E10*F10)/43560</f>
        <v>0</v>
      </c>
      <c r="H10" s="46" t="e">
        <f>+(C10/56)/G10</f>
        <v>#DIV/0!</v>
      </c>
      <c r="I10" s="47" t="e">
        <f t="shared" ref="I10:I22" si="1">+((1-D10)/(1-$I$8)*H10)</f>
        <v>#DIV/0!</v>
      </c>
      <c r="J10" s="51"/>
      <c r="K10" s="69"/>
      <c r="L10" s="72"/>
      <c r="M10" s="79"/>
      <c r="N10" s="8"/>
      <c r="O10" s="2"/>
      <c r="P10" s="2"/>
      <c r="Q10" s="2"/>
      <c r="R10" s="2"/>
      <c r="S10" s="2"/>
    </row>
    <row r="11" spans="1:19" ht="12.95" customHeight="1">
      <c r="A11" s="9">
        <v>2</v>
      </c>
      <c r="B11" s="6"/>
      <c r="C11" s="7"/>
      <c r="D11" s="49"/>
      <c r="E11" s="9"/>
      <c r="F11" s="10"/>
      <c r="G11" s="10">
        <f t="shared" si="0"/>
        <v>0</v>
      </c>
      <c r="H11" s="10" t="e">
        <f t="shared" ref="H11:H22" si="2">+(C11/56)/G11</f>
        <v>#DIV/0!</v>
      </c>
      <c r="I11" s="40" t="e">
        <f t="shared" si="1"/>
        <v>#DIV/0!</v>
      </c>
      <c r="J11" s="52"/>
      <c r="K11" s="70"/>
      <c r="L11" s="73"/>
      <c r="M11" s="80"/>
      <c r="N11" s="8"/>
      <c r="O11" s="2"/>
      <c r="P11" s="2"/>
      <c r="Q11" s="2"/>
      <c r="R11" s="2"/>
      <c r="S11" s="2"/>
    </row>
    <row r="12" spans="1:19" ht="12.95" customHeight="1">
      <c r="A12" s="9">
        <v>3</v>
      </c>
      <c r="B12" s="6"/>
      <c r="C12" s="7"/>
      <c r="D12" s="49"/>
      <c r="E12" s="9"/>
      <c r="F12" s="10"/>
      <c r="G12" s="10">
        <f t="shared" si="0"/>
        <v>0</v>
      </c>
      <c r="H12" s="10" t="e">
        <f t="shared" si="2"/>
        <v>#DIV/0!</v>
      </c>
      <c r="I12" s="40" t="e">
        <f t="shared" si="1"/>
        <v>#DIV/0!</v>
      </c>
      <c r="J12" s="52"/>
      <c r="K12" s="70"/>
      <c r="L12" s="73"/>
      <c r="M12" s="80"/>
      <c r="N12" s="8"/>
      <c r="O12" s="2"/>
      <c r="P12" s="2"/>
      <c r="Q12" s="2"/>
      <c r="R12" s="2"/>
      <c r="S12" s="2"/>
    </row>
    <row r="13" spans="1:19" ht="12.95" customHeight="1">
      <c r="A13" s="9">
        <v>4</v>
      </c>
      <c r="B13" s="6"/>
      <c r="C13" s="7"/>
      <c r="D13" s="49"/>
      <c r="E13" s="9"/>
      <c r="F13" s="10"/>
      <c r="G13" s="10">
        <f t="shared" si="0"/>
        <v>0</v>
      </c>
      <c r="H13" s="10" t="e">
        <f t="shared" si="2"/>
        <v>#DIV/0!</v>
      </c>
      <c r="I13" s="40" t="e">
        <f t="shared" si="1"/>
        <v>#DIV/0!</v>
      </c>
      <c r="J13" s="52"/>
      <c r="K13" s="70"/>
      <c r="L13" s="73"/>
      <c r="M13" s="80"/>
      <c r="N13" s="8"/>
      <c r="O13" s="2"/>
      <c r="P13" s="2"/>
      <c r="Q13" s="2"/>
      <c r="R13" s="2"/>
      <c r="S13" s="2"/>
    </row>
    <row r="14" spans="1:19" ht="12.95" customHeight="1">
      <c r="A14" s="9">
        <v>5</v>
      </c>
      <c r="B14" s="6"/>
      <c r="C14" s="7"/>
      <c r="D14" s="49"/>
      <c r="E14" s="9"/>
      <c r="F14" s="10"/>
      <c r="G14" s="10">
        <f t="shared" si="0"/>
        <v>0</v>
      </c>
      <c r="H14" s="10" t="e">
        <f t="shared" si="2"/>
        <v>#DIV/0!</v>
      </c>
      <c r="I14" s="40" t="e">
        <f t="shared" si="1"/>
        <v>#DIV/0!</v>
      </c>
      <c r="J14" s="52"/>
      <c r="K14" s="70"/>
      <c r="L14" s="73"/>
      <c r="M14" s="80"/>
      <c r="N14" s="8"/>
      <c r="O14" s="2"/>
      <c r="P14" s="2"/>
      <c r="Q14" s="2"/>
      <c r="R14" s="2"/>
      <c r="S14" s="2"/>
    </row>
    <row r="15" spans="1:19" ht="12.95" customHeight="1">
      <c r="A15" s="9">
        <v>6</v>
      </c>
      <c r="B15" s="6"/>
      <c r="C15" s="7"/>
      <c r="D15" s="49"/>
      <c r="E15" s="9"/>
      <c r="F15" s="10"/>
      <c r="G15" s="10">
        <f t="shared" si="0"/>
        <v>0</v>
      </c>
      <c r="H15" s="10" t="e">
        <f t="shared" si="2"/>
        <v>#DIV/0!</v>
      </c>
      <c r="I15" s="40" t="e">
        <f t="shared" si="1"/>
        <v>#DIV/0!</v>
      </c>
      <c r="J15" s="52"/>
      <c r="K15" s="70"/>
      <c r="L15" s="73"/>
      <c r="M15" s="80"/>
      <c r="N15" s="8"/>
      <c r="O15" s="2"/>
      <c r="P15" s="2"/>
      <c r="Q15" s="2"/>
      <c r="R15" s="2"/>
      <c r="S15" s="2"/>
    </row>
    <row r="16" spans="1:19" ht="12.95" customHeight="1">
      <c r="A16" s="9">
        <v>7</v>
      </c>
      <c r="B16" s="6"/>
      <c r="C16" s="7"/>
      <c r="D16" s="49"/>
      <c r="E16" s="9"/>
      <c r="F16" s="10"/>
      <c r="G16" s="10">
        <f t="shared" si="0"/>
        <v>0</v>
      </c>
      <c r="H16" s="10" t="e">
        <f t="shared" si="2"/>
        <v>#DIV/0!</v>
      </c>
      <c r="I16" s="40" t="e">
        <f t="shared" si="1"/>
        <v>#DIV/0!</v>
      </c>
      <c r="J16" s="52"/>
      <c r="K16" s="70"/>
      <c r="L16" s="73"/>
      <c r="M16" s="80"/>
      <c r="N16" s="8"/>
      <c r="O16" s="2"/>
      <c r="P16" s="2"/>
      <c r="Q16" s="2"/>
      <c r="R16" s="2"/>
      <c r="S16" s="2"/>
    </row>
    <row r="17" spans="1:19" ht="12.95" customHeight="1">
      <c r="A17" s="9">
        <v>8</v>
      </c>
      <c r="B17" s="6"/>
      <c r="C17" s="7"/>
      <c r="D17" s="49"/>
      <c r="E17" s="9"/>
      <c r="F17" s="10"/>
      <c r="G17" s="10">
        <f t="shared" si="0"/>
        <v>0</v>
      </c>
      <c r="H17" s="10" t="e">
        <f t="shared" si="2"/>
        <v>#DIV/0!</v>
      </c>
      <c r="I17" s="40" t="e">
        <f t="shared" si="1"/>
        <v>#DIV/0!</v>
      </c>
      <c r="J17" s="52"/>
      <c r="K17" s="70"/>
      <c r="L17" s="73"/>
      <c r="M17" s="81"/>
      <c r="N17" s="8"/>
      <c r="O17" s="2"/>
      <c r="P17" s="2"/>
      <c r="Q17" s="2"/>
      <c r="R17" s="2"/>
      <c r="S17" s="2"/>
    </row>
    <row r="18" spans="1:19" ht="12.95" customHeight="1">
      <c r="A18" s="9">
        <v>9</v>
      </c>
      <c r="B18" s="6"/>
      <c r="C18" s="7"/>
      <c r="D18" s="49"/>
      <c r="E18" s="9"/>
      <c r="F18" s="10"/>
      <c r="G18" s="10">
        <f t="shared" si="0"/>
        <v>0</v>
      </c>
      <c r="H18" s="10" t="e">
        <f t="shared" si="2"/>
        <v>#DIV/0!</v>
      </c>
      <c r="I18" s="40" t="e">
        <f t="shared" si="1"/>
        <v>#DIV/0!</v>
      </c>
      <c r="J18" s="52"/>
      <c r="K18" s="70"/>
      <c r="L18" s="73"/>
      <c r="M18" s="81"/>
      <c r="N18" s="8"/>
      <c r="O18" s="2"/>
      <c r="P18" s="2"/>
      <c r="Q18" s="2"/>
      <c r="R18" s="2"/>
      <c r="S18" s="2"/>
    </row>
    <row r="19" spans="1:19" ht="12.95" customHeight="1">
      <c r="A19" s="9">
        <v>10</v>
      </c>
      <c r="B19" s="11"/>
      <c r="C19" s="7"/>
      <c r="D19" s="49"/>
      <c r="E19" s="9"/>
      <c r="F19" s="10"/>
      <c r="G19" s="10">
        <f t="shared" si="0"/>
        <v>0</v>
      </c>
      <c r="H19" s="10" t="e">
        <f t="shared" si="2"/>
        <v>#DIV/0!</v>
      </c>
      <c r="I19" s="40" t="e">
        <f t="shared" si="1"/>
        <v>#DIV/0!</v>
      </c>
      <c r="J19" s="52"/>
      <c r="K19" s="70"/>
      <c r="L19" s="73"/>
      <c r="M19" s="81"/>
      <c r="N19" s="8"/>
      <c r="O19" s="2"/>
      <c r="P19" s="2"/>
      <c r="Q19" s="2"/>
      <c r="R19" s="2"/>
      <c r="S19" s="2"/>
    </row>
    <row r="20" spans="1:19" ht="12.95" customHeight="1">
      <c r="A20" s="9">
        <v>11</v>
      </c>
      <c r="B20" s="6"/>
      <c r="C20" s="7"/>
      <c r="D20" s="49"/>
      <c r="E20" s="9"/>
      <c r="F20" s="10"/>
      <c r="G20" s="10">
        <f t="shared" si="0"/>
        <v>0</v>
      </c>
      <c r="H20" s="10" t="e">
        <f t="shared" si="2"/>
        <v>#DIV/0!</v>
      </c>
      <c r="I20" s="40" t="e">
        <f t="shared" si="1"/>
        <v>#DIV/0!</v>
      </c>
      <c r="J20" s="52"/>
      <c r="K20" s="70"/>
      <c r="L20" s="73"/>
      <c r="M20" s="81"/>
      <c r="N20" s="8"/>
      <c r="O20" s="2"/>
      <c r="P20" s="2"/>
      <c r="Q20" s="2"/>
      <c r="R20" s="2"/>
      <c r="S20" s="2"/>
    </row>
    <row r="21" spans="1:19" ht="12.95" customHeight="1">
      <c r="A21" s="9">
        <v>12</v>
      </c>
      <c r="B21" s="11"/>
      <c r="C21" s="7"/>
      <c r="D21" s="49"/>
      <c r="E21" s="9"/>
      <c r="F21" s="10"/>
      <c r="G21" s="10">
        <f t="shared" si="0"/>
        <v>0</v>
      </c>
      <c r="H21" s="10" t="e">
        <f t="shared" si="2"/>
        <v>#DIV/0!</v>
      </c>
      <c r="I21" s="40" t="e">
        <f t="shared" si="1"/>
        <v>#DIV/0!</v>
      </c>
      <c r="J21" s="52"/>
      <c r="K21" s="70"/>
      <c r="L21" s="73"/>
      <c r="M21" s="81"/>
      <c r="N21" s="8"/>
      <c r="O21" s="2"/>
      <c r="P21" s="2"/>
      <c r="Q21" s="2"/>
      <c r="R21" s="2"/>
      <c r="S21" s="2"/>
    </row>
    <row r="22" spans="1:19" ht="12.95" customHeight="1">
      <c r="A22" s="9">
        <v>13</v>
      </c>
      <c r="B22" s="11"/>
      <c r="C22" s="7"/>
      <c r="D22" s="49"/>
      <c r="E22" s="9"/>
      <c r="F22" s="10"/>
      <c r="G22" s="10">
        <f t="shared" si="0"/>
        <v>0</v>
      </c>
      <c r="H22" s="10" t="e">
        <f t="shared" si="2"/>
        <v>#DIV/0!</v>
      </c>
      <c r="I22" s="40" t="e">
        <f t="shared" si="1"/>
        <v>#DIV/0!</v>
      </c>
      <c r="J22" s="52"/>
      <c r="K22" s="70"/>
      <c r="L22" s="73"/>
      <c r="M22" s="80"/>
      <c r="N22" s="8"/>
      <c r="O22" s="2"/>
      <c r="P22" s="2"/>
      <c r="Q22" s="2"/>
      <c r="R22" s="2"/>
      <c r="S22" s="2"/>
    </row>
    <row r="23" spans="1:19" ht="12" customHeight="1">
      <c r="A23" s="30"/>
      <c r="B23" s="31"/>
      <c r="C23" s="30"/>
      <c r="D23" s="32"/>
      <c r="E23" s="30"/>
      <c r="F23" s="33"/>
      <c r="G23" s="34"/>
      <c r="H23" s="34"/>
      <c r="I23" s="42" t="e">
        <f>AVERAGE(I10:I22)</f>
        <v>#DIV/0!</v>
      </c>
      <c r="J23" s="35"/>
      <c r="K23" s="70" t="e">
        <f>AVERAGE(K10:K22)</f>
        <v>#DIV/0!</v>
      </c>
      <c r="L23" s="36"/>
      <c r="M23" s="37"/>
      <c r="N23" s="8"/>
      <c r="O23" s="2"/>
      <c r="P23" s="2"/>
      <c r="Q23" s="2"/>
      <c r="R23" s="2"/>
      <c r="S23" s="2"/>
    </row>
    <row r="24" spans="1:19" ht="12.6" customHeight="1">
      <c r="A24" s="20" t="s">
        <v>9</v>
      </c>
      <c r="B24" s="20"/>
      <c r="C24" s="20"/>
      <c r="D24" s="21"/>
      <c r="E24" s="20"/>
      <c r="F24" s="22"/>
      <c r="G24" s="22"/>
      <c r="H24" s="38"/>
      <c r="I24" s="38"/>
      <c r="J24" s="14"/>
      <c r="K24" s="39"/>
      <c r="L24" s="39"/>
      <c r="M24" s="75"/>
      <c r="N24" s="8"/>
      <c r="O24" s="2"/>
      <c r="P24" s="2"/>
      <c r="Q24" s="2"/>
      <c r="R24" s="2"/>
      <c r="S24" s="2"/>
    </row>
    <row r="25" spans="1:19" ht="12.6" customHeight="1">
      <c r="A25" s="20" t="s">
        <v>10</v>
      </c>
      <c r="B25" s="13"/>
      <c r="C25" s="15"/>
      <c r="D25" s="16"/>
      <c r="E25" s="13"/>
      <c r="F25" s="17"/>
      <c r="H25" s="76"/>
      <c r="I25" s="77"/>
      <c r="J25" s="78"/>
      <c r="K25" s="77"/>
      <c r="L25" s="77"/>
      <c r="M25" s="68"/>
      <c r="N25" s="8"/>
      <c r="O25" s="2"/>
      <c r="P25" s="2"/>
      <c r="Q25" s="2"/>
      <c r="R25" s="2"/>
      <c r="S25" s="2"/>
    </row>
    <row r="26" spans="1:19" ht="12.6" customHeight="1">
      <c r="A26" s="23" t="s">
        <v>11</v>
      </c>
      <c r="B26" s="27"/>
      <c r="C26" s="28"/>
      <c r="D26" s="29"/>
      <c r="E26" s="27"/>
      <c r="F26" s="26"/>
      <c r="G26" s="26"/>
      <c r="H26" s="26"/>
      <c r="I26" s="26"/>
      <c r="J26" s="26"/>
      <c r="K26" s="26"/>
      <c r="L26" s="26"/>
      <c r="M26" s="26"/>
      <c r="N26" s="8"/>
      <c r="O26" s="2"/>
      <c r="P26" s="2"/>
      <c r="Q26" s="2"/>
      <c r="R26" s="2"/>
      <c r="S26" s="2"/>
    </row>
    <row r="27" spans="1:19" ht="12.6" customHeight="1">
      <c r="A27" s="54"/>
      <c r="B27" s="54"/>
      <c r="C27" s="54"/>
      <c r="D27" s="54"/>
      <c r="E27" s="54"/>
      <c r="F27" s="54"/>
      <c r="G27" s="54"/>
      <c r="H27" s="18"/>
      <c r="I27" s="18"/>
      <c r="J27" s="24"/>
      <c r="K27" s="25"/>
      <c r="L27" s="25"/>
      <c r="M27" s="19"/>
      <c r="N27" s="8"/>
      <c r="O27" s="2"/>
      <c r="P27" s="2"/>
      <c r="Q27" s="2"/>
      <c r="R27" s="2"/>
      <c r="S27" s="2"/>
    </row>
    <row r="28" spans="1:19" ht="12.6" customHeight="1">
      <c r="N28" s="2"/>
      <c r="O28" s="2"/>
      <c r="P28" s="2"/>
      <c r="Q28" s="2"/>
      <c r="R28" s="2"/>
      <c r="S28" s="2"/>
    </row>
    <row r="29" spans="1:19" ht="12.6" customHeight="1"/>
    <row r="30" spans="1:19" ht="12.6" customHeight="1">
      <c r="A30" s="1"/>
      <c r="B30" s="2"/>
      <c r="C30" s="3"/>
      <c r="D30" s="5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9.5">
      <c r="A31" s="1"/>
      <c r="B31" s="2"/>
      <c r="C31" s="3"/>
      <c r="D31" s="5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</sheetData>
  <pageMargins left="0.7" right="0.7" top="0.75" bottom="0.75" header="0.3" footer="0.3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Ear RRStack</vt:lpstr>
      <vt:lpstr>Med RRStack</vt:lpstr>
      <vt:lpstr>F RRStack</vt:lpstr>
      <vt:lpstr>ConvBt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and Lisa Lacy</dc:creator>
  <cp:lastModifiedBy>Kathryn</cp:lastModifiedBy>
  <cp:lastPrinted>2012-09-18T15:26:43Z</cp:lastPrinted>
  <dcterms:created xsi:type="dcterms:W3CDTF">1997-10-09T01:42:08Z</dcterms:created>
  <dcterms:modified xsi:type="dcterms:W3CDTF">2013-09-24T12:56:06Z</dcterms:modified>
</cp:coreProperties>
</file>