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ryn\Desktop\"/>
    </mc:Choice>
  </mc:AlternateContent>
  <bookViews>
    <workbookView xWindow="0" yWindow="0" windowWidth="28800" windowHeight="12435" activeTab="3"/>
  </bookViews>
  <sheets>
    <sheet name="All Data &amp; Rankings" sheetId="1" r:id="rId1"/>
    <sheet name="Rankings" sheetId="2" r:id="rId2"/>
    <sheet name="blank" sheetId="3" r:id="rId3"/>
    <sheet name="stats" sheetId="4" r:id="rId4"/>
  </sheets>
  <definedNames>
    <definedName name="_xlnm.Print_Titles" localSheetId="0">'All Data &amp; Rankings'!$1:$1</definedName>
  </definedNames>
  <calcPr calcId="152511"/>
</workbook>
</file>

<file path=xl/calcChain.xml><?xml version="1.0" encoding="utf-8"?>
<calcChain xmlns="http://schemas.openxmlformats.org/spreadsheetml/2006/main">
  <c r="B70" i="4" l="1"/>
  <c r="C70" i="4" s="1"/>
  <c r="E70" i="4" s="1"/>
  <c r="C69" i="4"/>
  <c r="E69" i="4" s="1"/>
  <c r="B69" i="4"/>
  <c r="B68" i="4"/>
  <c r="C68" i="4" s="1"/>
  <c r="E68" i="4" s="1"/>
  <c r="B67" i="4"/>
  <c r="C67" i="4" s="1"/>
  <c r="E67" i="4" s="1"/>
  <c r="B66" i="4"/>
  <c r="C66" i="4" s="1"/>
  <c r="E66" i="4" s="1"/>
  <c r="B65" i="4"/>
  <c r="C65" i="4" s="1"/>
  <c r="E65" i="4" s="1"/>
  <c r="B64" i="4"/>
  <c r="C64" i="4" s="1"/>
  <c r="E64" i="4" s="1"/>
  <c r="B63" i="4"/>
  <c r="C63" i="4" s="1"/>
  <c r="E63" i="4" s="1"/>
  <c r="B62" i="4"/>
  <c r="C62" i="4" s="1"/>
  <c r="E62" i="4" s="1"/>
  <c r="B61" i="4"/>
  <c r="C61" i="4" s="1"/>
  <c r="E61" i="4" s="1"/>
  <c r="B60" i="4"/>
  <c r="C60" i="4" s="1"/>
  <c r="E60" i="4" s="1"/>
  <c r="B59" i="4"/>
  <c r="C59" i="4" s="1"/>
  <c r="E59" i="4" s="1"/>
  <c r="B58" i="4"/>
  <c r="C58" i="4" s="1"/>
  <c r="E58" i="4" s="1"/>
  <c r="B57" i="4"/>
  <c r="C57" i="4" s="1"/>
  <c r="E57" i="4" s="1"/>
  <c r="B56" i="4"/>
  <c r="C56" i="4" s="1"/>
  <c r="E56" i="4" s="1"/>
  <c r="B55" i="4"/>
  <c r="C55" i="4" s="1"/>
  <c r="E55" i="4" s="1"/>
  <c r="C54" i="4"/>
  <c r="E54" i="4" s="1"/>
  <c r="B54" i="4"/>
  <c r="B53" i="4"/>
  <c r="C53" i="4" s="1"/>
  <c r="E53" i="4" s="1"/>
  <c r="B52" i="4"/>
  <c r="C52" i="4" s="1"/>
  <c r="E52" i="4" s="1"/>
  <c r="B51" i="4"/>
  <c r="C51" i="4" s="1"/>
  <c r="E51" i="4" s="1"/>
  <c r="B50" i="4"/>
  <c r="C50" i="4" s="1"/>
  <c r="E50" i="4" s="1"/>
  <c r="B49" i="4"/>
  <c r="C49" i="4" s="1"/>
  <c r="E49" i="4" s="1"/>
  <c r="B48" i="4"/>
  <c r="C48" i="4" s="1"/>
  <c r="E48" i="4" s="1"/>
  <c r="B47" i="4"/>
  <c r="C47" i="4" s="1"/>
  <c r="E47" i="4" s="1"/>
  <c r="B46" i="4"/>
  <c r="C46" i="4" s="1"/>
  <c r="E46" i="4" s="1"/>
  <c r="B45" i="4"/>
  <c r="C45" i="4" s="1"/>
  <c r="E45" i="4" s="1"/>
  <c r="B44" i="4"/>
  <c r="C44" i="4" s="1"/>
  <c r="E44" i="4" s="1"/>
  <c r="B43" i="4"/>
  <c r="C43" i="4" s="1"/>
  <c r="E43" i="4" s="1"/>
  <c r="B42" i="4"/>
  <c r="C42" i="4" s="1"/>
  <c r="E42" i="4" s="1"/>
  <c r="B41" i="4"/>
  <c r="C41" i="4" s="1"/>
  <c r="E41" i="4" s="1"/>
  <c r="C40" i="4"/>
  <c r="E40" i="4" s="1"/>
  <c r="B40" i="4"/>
  <c r="B39" i="4"/>
  <c r="C39" i="4" s="1"/>
  <c r="E39" i="4" s="1"/>
  <c r="C38" i="4"/>
  <c r="E38" i="4" s="1"/>
  <c r="B38" i="4"/>
  <c r="B37" i="4"/>
  <c r="C37" i="4" s="1"/>
  <c r="E37" i="4" s="1"/>
  <c r="B36" i="4"/>
  <c r="C36" i="4" s="1"/>
  <c r="E36" i="4" s="1"/>
  <c r="B35" i="4"/>
  <c r="C35" i="4" s="1"/>
  <c r="E35" i="4" s="1"/>
  <c r="B34" i="4"/>
  <c r="C34" i="4" s="1"/>
  <c r="E34" i="4" s="1"/>
  <c r="B33" i="4"/>
  <c r="C33" i="4" s="1"/>
  <c r="E33" i="4" s="1"/>
  <c r="C32" i="4"/>
  <c r="E32" i="4" s="1"/>
  <c r="B32" i="4"/>
  <c r="B31" i="4"/>
  <c r="C31" i="4" s="1"/>
  <c r="E31" i="4" s="1"/>
  <c r="C30" i="4"/>
  <c r="E30" i="4" s="1"/>
  <c r="B30" i="4"/>
  <c r="B29" i="4"/>
  <c r="C29" i="4" s="1"/>
  <c r="E29" i="4" s="1"/>
  <c r="B28" i="4"/>
  <c r="C28" i="4" s="1"/>
  <c r="E28" i="4" s="1"/>
  <c r="B27" i="4"/>
  <c r="C27" i="4" s="1"/>
  <c r="E27" i="4" s="1"/>
  <c r="C26" i="4"/>
  <c r="E26" i="4" s="1"/>
  <c r="B26" i="4"/>
  <c r="B25" i="4"/>
  <c r="C25" i="4" s="1"/>
  <c r="E25" i="4" s="1"/>
  <c r="C24" i="4"/>
  <c r="E24" i="4" s="1"/>
  <c r="B24" i="4"/>
  <c r="B23" i="4"/>
  <c r="C23" i="4" s="1"/>
  <c r="E23" i="4" s="1"/>
  <c r="B22" i="4"/>
  <c r="C22" i="4" s="1"/>
  <c r="E22" i="4" s="1"/>
  <c r="B21" i="4"/>
  <c r="C21" i="4" s="1"/>
  <c r="E21" i="4" s="1"/>
  <c r="B20" i="4"/>
  <c r="C20" i="4" s="1"/>
  <c r="E20" i="4" s="1"/>
  <c r="B19" i="4"/>
  <c r="C19" i="4" s="1"/>
  <c r="E19" i="4" s="1"/>
  <c r="C18" i="4"/>
  <c r="E18" i="4" s="1"/>
  <c r="B18" i="4"/>
  <c r="B17" i="4"/>
  <c r="C17" i="4" s="1"/>
  <c r="E17" i="4" s="1"/>
  <c r="C16" i="4"/>
  <c r="E16" i="4" s="1"/>
  <c r="B16" i="4"/>
  <c r="B15" i="4"/>
  <c r="C15" i="4" s="1"/>
  <c r="E15" i="4" s="1"/>
  <c r="B14" i="4"/>
  <c r="C14" i="4" s="1"/>
  <c r="E14" i="4" s="1"/>
  <c r="B13" i="4"/>
  <c r="C13" i="4" s="1"/>
  <c r="E13" i="4" s="1"/>
  <c r="B12" i="4"/>
  <c r="C12" i="4" s="1"/>
  <c r="E12" i="4" s="1"/>
  <c r="B11" i="4"/>
  <c r="C11" i="4" s="1"/>
  <c r="E11" i="4" s="1"/>
  <c r="B10" i="4"/>
  <c r="C10" i="4" s="1"/>
  <c r="E10" i="4" s="1"/>
  <c r="B9" i="4"/>
  <c r="C9" i="4" s="1"/>
  <c r="E9" i="4" s="1"/>
  <c r="B8" i="4"/>
  <c r="C8" i="4" s="1"/>
  <c r="E8" i="4" s="1"/>
  <c r="B7" i="4"/>
  <c r="C7" i="4" s="1"/>
  <c r="E7" i="4" s="1"/>
  <c r="B6" i="4"/>
  <c r="C6" i="4" s="1"/>
  <c r="E6" i="4" s="1"/>
  <c r="B5" i="4"/>
  <c r="C5" i="4" s="1"/>
  <c r="E5" i="4" s="1"/>
  <c r="C4" i="4"/>
  <c r="E4" i="4" s="1"/>
  <c r="B4" i="4"/>
  <c r="B3" i="4"/>
  <c r="C3" i="4" s="1"/>
  <c r="E3" i="4" s="1"/>
  <c r="C2" i="4"/>
  <c r="E2" i="4" s="1"/>
  <c r="B2" i="4"/>
  <c r="L2" i="4" l="1"/>
  <c r="G2" i="4"/>
  <c r="M2" i="4" s="1"/>
  <c r="G5" i="4"/>
  <c r="M5" i="4" s="1"/>
  <c r="L5" i="4"/>
  <c r="L6" i="4"/>
  <c r="G6" i="4"/>
  <c r="M6" i="4" s="1"/>
  <c r="G9" i="4"/>
  <c r="M9" i="4" s="1"/>
  <c r="L9" i="4"/>
  <c r="G11" i="4"/>
  <c r="M11" i="4" s="1"/>
  <c r="L11" i="4"/>
  <c r="L12" i="4"/>
  <c r="G12" i="4"/>
  <c r="M12" i="4" s="1"/>
  <c r="G15" i="4"/>
  <c r="M15" i="4" s="1"/>
  <c r="L15" i="4"/>
  <c r="L16" i="4"/>
  <c r="G16" i="4"/>
  <c r="M16" i="4" s="1"/>
  <c r="G19" i="4"/>
  <c r="M19" i="4" s="1"/>
  <c r="L19" i="4"/>
  <c r="L20" i="4"/>
  <c r="G20" i="4"/>
  <c r="M20" i="4" s="1"/>
  <c r="G23" i="4"/>
  <c r="M23" i="4" s="1"/>
  <c r="L23" i="4"/>
  <c r="L24" i="4"/>
  <c r="G24" i="4"/>
  <c r="M24" i="4" s="1"/>
  <c r="G3" i="4"/>
  <c r="M3" i="4" s="1"/>
  <c r="L3" i="4"/>
  <c r="L4" i="4"/>
  <c r="G4" i="4"/>
  <c r="M4" i="4" s="1"/>
  <c r="G7" i="4"/>
  <c r="M7" i="4" s="1"/>
  <c r="L7" i="4"/>
  <c r="L8" i="4"/>
  <c r="G8" i="4"/>
  <c r="M8" i="4" s="1"/>
  <c r="L10" i="4"/>
  <c r="G10" i="4"/>
  <c r="M10" i="4" s="1"/>
  <c r="G13" i="4"/>
  <c r="M13" i="4" s="1"/>
  <c r="L13" i="4"/>
  <c r="L14" i="4"/>
  <c r="G14" i="4"/>
  <c r="M14" i="4" s="1"/>
  <c r="G17" i="4"/>
  <c r="M17" i="4" s="1"/>
  <c r="L17" i="4"/>
  <c r="L18" i="4"/>
  <c r="G18" i="4"/>
  <c r="M18" i="4" s="1"/>
  <c r="G21" i="4"/>
  <c r="M21" i="4" s="1"/>
  <c r="L21" i="4"/>
  <c r="L22" i="4"/>
  <c r="G22" i="4"/>
  <c r="M22" i="4" s="1"/>
  <c r="G25" i="4"/>
  <c r="M25" i="4" s="1"/>
  <c r="L25" i="4"/>
  <c r="L26" i="4"/>
  <c r="G26" i="4"/>
  <c r="M26" i="4" s="1"/>
  <c r="G27" i="4"/>
  <c r="M27" i="4" s="1"/>
  <c r="L27" i="4"/>
  <c r="G29" i="4"/>
  <c r="M29" i="4" s="1"/>
  <c r="L29" i="4"/>
  <c r="L30" i="4"/>
  <c r="G30" i="4"/>
  <c r="M30" i="4" s="1"/>
  <c r="G33" i="4"/>
  <c r="M33" i="4" s="1"/>
  <c r="L33" i="4"/>
  <c r="L34" i="4"/>
  <c r="G34" i="4"/>
  <c r="M34" i="4" s="1"/>
  <c r="G37" i="4"/>
  <c r="M37" i="4" s="1"/>
  <c r="L37" i="4"/>
  <c r="L38" i="4"/>
  <c r="G38" i="4"/>
  <c r="M38" i="4" s="1"/>
  <c r="G41" i="4"/>
  <c r="M41" i="4" s="1"/>
  <c r="L41" i="4"/>
  <c r="G43" i="4"/>
  <c r="M43" i="4" s="1"/>
  <c r="L43" i="4"/>
  <c r="G45" i="4"/>
  <c r="M45" i="4" s="1"/>
  <c r="L45" i="4"/>
  <c r="L46" i="4"/>
  <c r="G46" i="4"/>
  <c r="M46" i="4" s="1"/>
  <c r="L48" i="4"/>
  <c r="G48" i="4"/>
  <c r="M48" i="4" s="1"/>
  <c r="L50" i="4"/>
  <c r="G50" i="4"/>
  <c r="M50" i="4" s="1"/>
  <c r="G53" i="4"/>
  <c r="M53" i="4" s="1"/>
  <c r="L53" i="4"/>
  <c r="L54" i="4"/>
  <c r="G54" i="4"/>
  <c r="M54" i="4" s="1"/>
  <c r="G57" i="4"/>
  <c r="M57" i="4" s="1"/>
  <c r="L57" i="4"/>
  <c r="L58" i="4"/>
  <c r="G58" i="4"/>
  <c r="M58" i="4" s="1"/>
  <c r="L60" i="4"/>
  <c r="G60" i="4"/>
  <c r="M60" i="4" s="1"/>
  <c r="G61" i="4"/>
  <c r="M61" i="4" s="1"/>
  <c r="L61" i="4"/>
  <c r="G63" i="4"/>
  <c r="M63" i="4" s="1"/>
  <c r="L63" i="4"/>
  <c r="G65" i="4"/>
  <c r="M65" i="4" s="1"/>
  <c r="L65" i="4"/>
  <c r="L68" i="4"/>
  <c r="G68" i="4"/>
  <c r="M68" i="4" s="1"/>
  <c r="G69" i="4"/>
  <c r="M69" i="4" s="1"/>
  <c r="L69" i="4"/>
  <c r="L28" i="4"/>
  <c r="G28" i="4"/>
  <c r="M28" i="4" s="1"/>
  <c r="G31" i="4"/>
  <c r="M31" i="4" s="1"/>
  <c r="L31" i="4"/>
  <c r="L32" i="4"/>
  <c r="G32" i="4"/>
  <c r="M32" i="4" s="1"/>
  <c r="G35" i="4"/>
  <c r="M35" i="4" s="1"/>
  <c r="L35" i="4"/>
  <c r="L36" i="4"/>
  <c r="G36" i="4"/>
  <c r="M36" i="4" s="1"/>
  <c r="G39" i="4"/>
  <c r="M39" i="4" s="1"/>
  <c r="L39" i="4"/>
  <c r="L40" i="4"/>
  <c r="G40" i="4"/>
  <c r="M40" i="4" s="1"/>
  <c r="L42" i="4"/>
  <c r="G42" i="4"/>
  <c r="M42" i="4" s="1"/>
  <c r="L44" i="4"/>
  <c r="G44" i="4"/>
  <c r="M44" i="4" s="1"/>
  <c r="G47" i="4"/>
  <c r="M47" i="4" s="1"/>
  <c r="L47" i="4"/>
  <c r="G49" i="4"/>
  <c r="M49" i="4" s="1"/>
  <c r="L49" i="4"/>
  <c r="G51" i="4"/>
  <c r="M51" i="4" s="1"/>
  <c r="L51" i="4"/>
  <c r="L52" i="4"/>
  <c r="G52" i="4"/>
  <c r="M52" i="4" s="1"/>
  <c r="G55" i="4"/>
  <c r="M55" i="4" s="1"/>
  <c r="L55" i="4"/>
  <c r="L56" i="4"/>
  <c r="G56" i="4"/>
  <c r="M56" i="4" s="1"/>
  <c r="G59" i="4"/>
  <c r="M59" i="4" s="1"/>
  <c r="L59" i="4"/>
  <c r="L62" i="4"/>
  <c r="G62" i="4"/>
  <c r="M62" i="4" s="1"/>
  <c r="L64" i="4"/>
  <c r="G64" i="4"/>
  <c r="M64" i="4" s="1"/>
  <c r="L66" i="4"/>
  <c r="G66" i="4"/>
  <c r="M66" i="4" s="1"/>
  <c r="G67" i="4"/>
  <c r="M67" i="4" s="1"/>
  <c r="L67" i="4"/>
  <c r="L70" i="4"/>
  <c r="G70" i="4"/>
  <c r="M70" i="4" s="1"/>
  <c r="F82" i="1" l="1"/>
  <c r="D82" i="1"/>
  <c r="B9" i="1" l="1"/>
  <c r="C9" i="1" s="1"/>
  <c r="E9" i="1" s="1"/>
  <c r="B81" i="1"/>
  <c r="C81" i="1" s="1"/>
  <c r="E81" i="1" s="1"/>
  <c r="G81" i="1" l="1"/>
  <c r="L81" i="1"/>
  <c r="G9" i="1"/>
  <c r="L9" i="1"/>
  <c r="D87" i="1"/>
  <c r="F77" i="1"/>
  <c r="D77" i="1"/>
  <c r="B70" i="1" l="1"/>
  <c r="C70" i="1" s="1"/>
  <c r="E70" i="1" s="1"/>
  <c r="L70" i="1" s="1"/>
  <c r="B76" i="1"/>
  <c r="C76" i="1" s="1"/>
  <c r="E76" i="1" s="1"/>
  <c r="L76" i="1" s="1"/>
  <c r="G76" i="1" l="1"/>
  <c r="G70" i="1"/>
  <c r="B96" i="1"/>
  <c r="C96" i="1" s="1"/>
  <c r="E96" i="1" s="1"/>
  <c r="L96" i="1" s="1"/>
  <c r="B95" i="1"/>
  <c r="C95" i="1" s="1"/>
  <c r="E95" i="1" s="1"/>
  <c r="L95" i="1" s="1"/>
  <c r="B91" i="1"/>
  <c r="C91" i="1" s="1"/>
  <c r="E91" i="1" s="1"/>
  <c r="G91" i="1" s="1"/>
  <c r="B90" i="1"/>
  <c r="C90" i="1" s="1"/>
  <c r="E90" i="1" s="1"/>
  <c r="G90" i="1" s="1"/>
  <c r="B101" i="1"/>
  <c r="C101" i="1" s="1"/>
  <c r="E101" i="1" s="1"/>
  <c r="G101" i="1" s="1"/>
  <c r="B100" i="1"/>
  <c r="C100" i="1" s="1"/>
  <c r="E100" i="1" s="1"/>
  <c r="G100" i="1" s="1"/>
  <c r="B40" i="1"/>
  <c r="C40" i="1" s="1"/>
  <c r="E40" i="1" s="1"/>
  <c r="B106" i="1"/>
  <c r="C106" i="1" s="1"/>
  <c r="E106" i="1" s="1"/>
  <c r="G106" i="1" s="1"/>
  <c r="B105" i="1"/>
  <c r="C105" i="1" s="1"/>
  <c r="E105" i="1" s="1"/>
  <c r="G105" i="1" s="1"/>
  <c r="L106" i="1" l="1"/>
  <c r="L101" i="1"/>
  <c r="G96" i="1"/>
  <c r="L91" i="1"/>
  <c r="G95" i="1"/>
  <c r="L90" i="1"/>
  <c r="L105" i="1"/>
  <c r="L100" i="1"/>
  <c r="L40" i="1"/>
  <c r="G40" i="1"/>
  <c r="F118" i="1"/>
  <c r="D118" i="1"/>
  <c r="B117" i="1"/>
  <c r="C117" i="1" s="1"/>
  <c r="E117" i="1" s="1"/>
  <c r="B116" i="1"/>
  <c r="C116" i="1" s="1"/>
  <c r="E116" i="1" s="1"/>
  <c r="B115" i="1"/>
  <c r="F113" i="1"/>
  <c r="D113" i="1"/>
  <c r="B112" i="1"/>
  <c r="C112" i="1" s="1"/>
  <c r="E112" i="1" s="1"/>
  <c r="B111" i="1"/>
  <c r="C111" i="1" s="1"/>
  <c r="E111" i="1" s="1"/>
  <c r="B110" i="1"/>
  <c r="B113" i="1" l="1"/>
  <c r="B118" i="1"/>
  <c r="L116" i="1"/>
  <c r="G116" i="1"/>
  <c r="G117" i="1"/>
  <c r="L117" i="1"/>
  <c r="C115" i="1"/>
  <c r="L111" i="1"/>
  <c r="G111" i="1"/>
  <c r="G112" i="1"/>
  <c r="L112" i="1"/>
  <c r="C110" i="1"/>
  <c r="C118" i="1" l="1"/>
  <c r="E115" i="1"/>
  <c r="E110" i="1"/>
  <c r="C113" i="1"/>
  <c r="B54" i="1"/>
  <c r="C54" i="1" s="1"/>
  <c r="E54" i="1" s="1"/>
  <c r="L54" i="1" s="1"/>
  <c r="B8" i="1"/>
  <c r="C8" i="1" s="1"/>
  <c r="E8" i="1" s="1"/>
  <c r="L8" i="1" s="1"/>
  <c r="B4" i="1"/>
  <c r="C4" i="1" s="1"/>
  <c r="E4" i="1" s="1"/>
  <c r="L4" i="1" s="1"/>
  <c r="B3" i="1"/>
  <c r="C3" i="1" s="1"/>
  <c r="E3" i="1" s="1"/>
  <c r="L3" i="1" s="1"/>
  <c r="B13" i="1"/>
  <c r="C13" i="1" s="1"/>
  <c r="E13" i="1" s="1"/>
  <c r="L13" i="1" s="1"/>
  <c r="G115" i="1" l="1"/>
  <c r="G118" i="1" s="1"/>
  <c r="E118" i="1"/>
  <c r="L115" i="1"/>
  <c r="L118" i="1" s="1"/>
  <c r="G110" i="1"/>
  <c r="G113" i="1" s="1"/>
  <c r="L110" i="1"/>
  <c r="L113" i="1" s="1"/>
  <c r="E113" i="1"/>
  <c r="G8" i="1"/>
  <c r="G3" i="1"/>
  <c r="G13" i="1"/>
  <c r="G4" i="1"/>
  <c r="G54" i="1"/>
  <c r="F107" i="1"/>
  <c r="D107" i="1"/>
  <c r="B104" i="1"/>
  <c r="F102" i="1"/>
  <c r="D102" i="1"/>
  <c r="B99" i="1"/>
  <c r="F97" i="1"/>
  <c r="D97" i="1"/>
  <c r="B94" i="1"/>
  <c r="F92" i="1"/>
  <c r="D92" i="1"/>
  <c r="B89" i="1"/>
  <c r="B92" i="1" s="1"/>
  <c r="F87" i="1"/>
  <c r="B86" i="1"/>
  <c r="C86" i="1" s="1"/>
  <c r="E86" i="1" s="1"/>
  <c r="L86" i="1" s="1"/>
  <c r="B85" i="1"/>
  <c r="C85" i="1" s="1"/>
  <c r="E85" i="1" s="1"/>
  <c r="L85" i="1" s="1"/>
  <c r="B84" i="1"/>
  <c r="B80" i="1"/>
  <c r="C80" i="1" s="1"/>
  <c r="E80" i="1" s="1"/>
  <c r="L80" i="1" s="1"/>
  <c r="B79" i="1"/>
  <c r="B75" i="1"/>
  <c r="C75" i="1" s="1"/>
  <c r="E75" i="1" s="1"/>
  <c r="L75" i="1" s="1"/>
  <c r="B74" i="1"/>
  <c r="F71" i="1"/>
  <c r="D71" i="1"/>
  <c r="B69" i="1"/>
  <c r="C69" i="1" s="1"/>
  <c r="E69" i="1" s="1"/>
  <c r="L69" i="1" s="1"/>
  <c r="B68" i="1"/>
  <c r="F66" i="1"/>
  <c r="D66" i="1"/>
  <c r="B65" i="1"/>
  <c r="C65" i="1" s="1"/>
  <c r="E65" i="1" s="1"/>
  <c r="L65" i="1" s="1"/>
  <c r="B64" i="1"/>
  <c r="C64" i="1" s="1"/>
  <c r="E64" i="1" s="1"/>
  <c r="L64" i="1" s="1"/>
  <c r="B63" i="1"/>
  <c r="F61" i="1"/>
  <c r="D61" i="1"/>
  <c r="B60" i="1"/>
  <c r="C60" i="1" s="1"/>
  <c r="E60" i="1" s="1"/>
  <c r="L60" i="1" s="1"/>
  <c r="B59" i="1"/>
  <c r="C59" i="1" s="1"/>
  <c r="E59" i="1" s="1"/>
  <c r="L59" i="1" s="1"/>
  <c r="B58" i="1"/>
  <c r="F56" i="1"/>
  <c r="D56" i="1"/>
  <c r="B55" i="1"/>
  <c r="C55" i="1" s="1"/>
  <c r="E55" i="1" s="1"/>
  <c r="L55" i="1" s="1"/>
  <c r="B53" i="1"/>
  <c r="F51" i="1"/>
  <c r="D51" i="1"/>
  <c r="B50" i="1"/>
  <c r="C50" i="1" s="1"/>
  <c r="E50" i="1" s="1"/>
  <c r="L50" i="1" s="1"/>
  <c r="B49" i="1"/>
  <c r="C49" i="1" s="1"/>
  <c r="E49" i="1" s="1"/>
  <c r="L49" i="1" s="1"/>
  <c r="B48" i="1"/>
  <c r="F46" i="1"/>
  <c r="D46" i="1"/>
  <c r="B45" i="1"/>
  <c r="C45" i="1" s="1"/>
  <c r="E45" i="1" s="1"/>
  <c r="L45" i="1" s="1"/>
  <c r="B44" i="1"/>
  <c r="C44" i="1" s="1"/>
  <c r="E44" i="1" s="1"/>
  <c r="L44" i="1" s="1"/>
  <c r="B43" i="1"/>
  <c r="F41" i="1"/>
  <c r="D41" i="1"/>
  <c r="B39" i="1"/>
  <c r="C39" i="1" s="1"/>
  <c r="E39" i="1" s="1"/>
  <c r="L39" i="1" s="1"/>
  <c r="B38" i="1"/>
  <c r="F35" i="1"/>
  <c r="D35" i="1"/>
  <c r="B34" i="1"/>
  <c r="C34" i="1" s="1"/>
  <c r="E34" i="1" s="1"/>
  <c r="L34" i="1" s="1"/>
  <c r="B33" i="1"/>
  <c r="C33" i="1" s="1"/>
  <c r="E33" i="1" s="1"/>
  <c r="L33" i="1" s="1"/>
  <c r="B32" i="1"/>
  <c r="F30" i="1"/>
  <c r="D30" i="1"/>
  <c r="B29" i="1"/>
  <c r="C29" i="1" s="1"/>
  <c r="E29" i="1" s="1"/>
  <c r="L29" i="1" s="1"/>
  <c r="B28" i="1"/>
  <c r="C28" i="1" s="1"/>
  <c r="E28" i="1" s="1"/>
  <c r="L28" i="1" s="1"/>
  <c r="B27" i="1"/>
  <c r="F25" i="1"/>
  <c r="D25" i="1"/>
  <c r="B24" i="1"/>
  <c r="C24" i="1" s="1"/>
  <c r="E24" i="1" s="1"/>
  <c r="L24" i="1" s="1"/>
  <c r="B23" i="1"/>
  <c r="C23" i="1" s="1"/>
  <c r="E23" i="1" s="1"/>
  <c r="L23" i="1" s="1"/>
  <c r="B22" i="1"/>
  <c r="F20" i="1"/>
  <c r="D20" i="1"/>
  <c r="B19" i="1"/>
  <c r="C19" i="1" s="1"/>
  <c r="E19" i="1" s="1"/>
  <c r="L19" i="1" s="1"/>
  <c r="B18" i="1"/>
  <c r="C18" i="1" s="1"/>
  <c r="E18" i="1" s="1"/>
  <c r="L18" i="1" s="1"/>
  <c r="B17" i="1"/>
  <c r="F15" i="1"/>
  <c r="D15" i="1"/>
  <c r="B14" i="1"/>
  <c r="C14" i="1" s="1"/>
  <c r="E14" i="1" s="1"/>
  <c r="L14" i="1" s="1"/>
  <c r="B12" i="1"/>
  <c r="F10" i="1"/>
  <c r="D10" i="1"/>
  <c r="B7" i="1"/>
  <c r="B77" i="1" l="1"/>
  <c r="B66" i="1"/>
  <c r="B41" i="1"/>
  <c r="B10" i="1"/>
  <c r="B102" i="1"/>
  <c r="G14" i="1"/>
  <c r="B20" i="1"/>
  <c r="G19" i="1"/>
  <c r="G23" i="1"/>
  <c r="B30" i="1"/>
  <c r="C27" i="1"/>
  <c r="G29" i="1"/>
  <c r="B15" i="1"/>
  <c r="C12" i="1"/>
  <c r="G18" i="1"/>
  <c r="B25" i="1"/>
  <c r="C22" i="1"/>
  <c r="G24" i="1"/>
  <c r="G28" i="1"/>
  <c r="G33" i="1"/>
  <c r="B46" i="1"/>
  <c r="C43" i="1"/>
  <c r="G45" i="1"/>
  <c r="G49" i="1"/>
  <c r="B56" i="1"/>
  <c r="C53" i="1"/>
  <c r="B61" i="1"/>
  <c r="C58" i="1"/>
  <c r="G60" i="1"/>
  <c r="G64" i="1"/>
  <c r="G65" i="1"/>
  <c r="G69" i="1"/>
  <c r="C7" i="1"/>
  <c r="C17" i="1"/>
  <c r="B35" i="1"/>
  <c r="C32" i="1"/>
  <c r="G34" i="1"/>
  <c r="G39" i="1"/>
  <c r="G44" i="1"/>
  <c r="B51" i="1"/>
  <c r="C48" i="1"/>
  <c r="G50" i="1"/>
  <c r="G55" i="1"/>
  <c r="G59" i="1"/>
  <c r="B71" i="1"/>
  <c r="C68" i="1"/>
  <c r="G75" i="1"/>
  <c r="C63" i="1"/>
  <c r="C74" i="1"/>
  <c r="B87" i="1"/>
  <c r="C84" i="1"/>
  <c r="G86" i="1"/>
  <c r="B107" i="1"/>
  <c r="C104" i="1"/>
  <c r="C38" i="1"/>
  <c r="B82" i="1"/>
  <c r="C79" i="1"/>
  <c r="G80" i="1"/>
  <c r="G85" i="1"/>
  <c r="B97" i="1"/>
  <c r="C94" i="1"/>
  <c r="C89" i="1"/>
  <c r="C99" i="1"/>
  <c r="C92" i="1" l="1"/>
  <c r="E89" i="1"/>
  <c r="L89" i="1" s="1"/>
  <c r="L92" i="1" s="1"/>
  <c r="C107" i="1"/>
  <c r="E104" i="1"/>
  <c r="L104" i="1" s="1"/>
  <c r="L107" i="1" s="1"/>
  <c r="C87" i="1"/>
  <c r="E84" i="1"/>
  <c r="L84" i="1" s="1"/>
  <c r="L87" i="1" s="1"/>
  <c r="C77" i="1"/>
  <c r="E74" i="1"/>
  <c r="L74" i="1" s="1"/>
  <c r="L77" i="1" s="1"/>
  <c r="C10" i="1"/>
  <c r="E7" i="1"/>
  <c r="L7" i="1" s="1"/>
  <c r="L10" i="1" s="1"/>
  <c r="C102" i="1"/>
  <c r="E99" i="1"/>
  <c r="L99" i="1" s="1"/>
  <c r="L102" i="1" s="1"/>
  <c r="C97" i="1"/>
  <c r="E94" i="1"/>
  <c r="L94" i="1" s="1"/>
  <c r="L97" i="1" s="1"/>
  <c r="C82" i="1"/>
  <c r="E79" i="1"/>
  <c r="E82" i="1" s="1"/>
  <c r="C41" i="1"/>
  <c r="E38" i="1"/>
  <c r="L38" i="1" s="1"/>
  <c r="L41" i="1" s="1"/>
  <c r="C66" i="1"/>
  <c r="E63" i="1"/>
  <c r="L63" i="1" s="1"/>
  <c r="L66" i="1" s="1"/>
  <c r="C71" i="1"/>
  <c r="E68" i="1"/>
  <c r="E71" i="1" s="1"/>
  <c r="C51" i="1"/>
  <c r="E48" i="1"/>
  <c r="L48" i="1" s="1"/>
  <c r="L51" i="1" s="1"/>
  <c r="C35" i="1"/>
  <c r="E32" i="1"/>
  <c r="L32" i="1" s="1"/>
  <c r="L35" i="1" s="1"/>
  <c r="C20" i="1"/>
  <c r="E17" i="1"/>
  <c r="L17" i="1" s="1"/>
  <c r="L20" i="1" s="1"/>
  <c r="C61" i="1"/>
  <c r="E58" i="1"/>
  <c r="L58" i="1" s="1"/>
  <c r="L61" i="1" s="1"/>
  <c r="C56" i="1"/>
  <c r="E53" i="1"/>
  <c r="L53" i="1" s="1"/>
  <c r="L56" i="1" s="1"/>
  <c r="C46" i="1"/>
  <c r="E43" i="1"/>
  <c r="L43" i="1" s="1"/>
  <c r="L46" i="1" s="1"/>
  <c r="C25" i="1"/>
  <c r="E22" i="1"/>
  <c r="L22" i="1" s="1"/>
  <c r="L25" i="1" s="1"/>
  <c r="C15" i="1"/>
  <c r="E12" i="1"/>
  <c r="L12" i="1" s="1"/>
  <c r="L15" i="1" s="1"/>
  <c r="C30" i="1"/>
  <c r="E27" i="1"/>
  <c r="L27" i="1" s="1"/>
  <c r="L30" i="1" s="1"/>
  <c r="F5" i="1"/>
  <c r="D5" i="1"/>
  <c r="L79" i="1" l="1"/>
  <c r="L82" i="1" s="1"/>
  <c r="L68" i="1"/>
  <c r="L71" i="1" s="1"/>
  <c r="G27" i="1"/>
  <c r="G30" i="1" s="1"/>
  <c r="E30" i="1"/>
  <c r="E15" i="1"/>
  <c r="G12" i="1"/>
  <c r="G15" i="1" s="1"/>
  <c r="E25" i="1"/>
  <c r="G22" i="1"/>
  <c r="G25" i="1" s="1"/>
  <c r="E46" i="1"/>
  <c r="G43" i="1"/>
  <c r="G46" i="1" s="1"/>
  <c r="E56" i="1"/>
  <c r="G53" i="1"/>
  <c r="G56" i="1" s="1"/>
  <c r="G58" i="1"/>
  <c r="G61" i="1" s="1"/>
  <c r="E61" i="1"/>
  <c r="G17" i="1"/>
  <c r="G20" i="1" s="1"/>
  <c r="E20" i="1"/>
  <c r="E35" i="1"/>
  <c r="G32" i="1"/>
  <c r="G35" i="1" s="1"/>
  <c r="G48" i="1"/>
  <c r="G51" i="1" s="1"/>
  <c r="E51" i="1"/>
  <c r="G68" i="1"/>
  <c r="G71" i="1" s="1"/>
  <c r="E66" i="1"/>
  <c r="G63" i="1"/>
  <c r="G66" i="1" s="1"/>
  <c r="G38" i="1"/>
  <c r="G41" i="1" s="1"/>
  <c r="E41" i="1"/>
  <c r="G79" i="1"/>
  <c r="G82" i="1" s="1"/>
  <c r="E97" i="1"/>
  <c r="G94" i="1"/>
  <c r="G97" i="1" s="1"/>
  <c r="G99" i="1"/>
  <c r="G102" i="1" s="1"/>
  <c r="E102" i="1"/>
  <c r="G7" i="1"/>
  <c r="G10" i="1" s="1"/>
  <c r="E10" i="1"/>
  <c r="E77" i="1"/>
  <c r="G74" i="1"/>
  <c r="G77" i="1" s="1"/>
  <c r="E87" i="1"/>
  <c r="G84" i="1"/>
  <c r="G87" i="1" s="1"/>
  <c r="E107" i="1"/>
  <c r="G104" i="1"/>
  <c r="G107" i="1" s="1"/>
  <c r="G89" i="1"/>
  <c r="G92" i="1" s="1"/>
  <c r="E92" i="1"/>
  <c r="B2" i="1"/>
  <c r="C2" i="1" l="1"/>
  <c r="B5" i="1"/>
  <c r="E2" i="1" l="1"/>
  <c r="L2" i="1" s="1"/>
  <c r="L5" i="1" s="1"/>
  <c r="C5" i="1"/>
  <c r="G2" i="1" l="1"/>
  <c r="G5" i="1" s="1"/>
  <c r="E5" i="1"/>
</calcChain>
</file>

<file path=xl/sharedStrings.xml><?xml version="1.0" encoding="utf-8"?>
<sst xmlns="http://schemas.openxmlformats.org/spreadsheetml/2006/main" count="626" uniqueCount="74">
  <si>
    <t>Lbs. Milk/Ton</t>
  </si>
  <si>
    <t>Lbs. Milk/Acre</t>
  </si>
  <si>
    <t>Milk Rank</t>
  </si>
  <si>
    <t>Rep</t>
  </si>
  <si>
    <t>Dekalb</t>
  </si>
  <si>
    <t>Pioneer</t>
  </si>
  <si>
    <t>%DM</t>
  </si>
  <si>
    <t>Rank</t>
  </si>
  <si>
    <t>Net/.5ac plot</t>
  </si>
  <si>
    <t xml:space="preserve"> Dry Tons/Ac</t>
  </si>
  <si>
    <t>Net Tons/Ac</t>
  </si>
  <si>
    <t>Net Lbs/ac</t>
  </si>
  <si>
    <t>Dyna-Gro</t>
  </si>
  <si>
    <t>REV</t>
  </si>
  <si>
    <t>Green Tons @ 35%</t>
  </si>
  <si>
    <t>Augusta</t>
  </si>
  <si>
    <t>Mycogen</t>
  </si>
  <si>
    <t>DKC70-01</t>
  </si>
  <si>
    <t>D59HR50</t>
  </si>
  <si>
    <t>28HR20</t>
  </si>
  <si>
    <t>26BHR50</t>
  </si>
  <si>
    <t>TMF2L874</t>
  </si>
  <si>
    <t>All Varieties</t>
  </si>
  <si>
    <t xml:space="preserve">Rank by Lbs. of Milk/acre </t>
  </si>
  <si>
    <t>Rank by Green Tons @ 35% moisture</t>
  </si>
  <si>
    <t>TMF2H747</t>
  </si>
  <si>
    <t>P1449XR</t>
  </si>
  <si>
    <t>D55QC73</t>
  </si>
  <si>
    <t>C1250</t>
  </si>
  <si>
    <t>DKC67-14</t>
  </si>
  <si>
    <t>23BHR55</t>
  </si>
  <si>
    <t>N78S-3111</t>
  </si>
  <si>
    <t>P1794YHR</t>
  </si>
  <si>
    <t>DKC66-59</t>
  </si>
  <si>
    <t>DKC67-72</t>
  </si>
  <si>
    <t>D58QC72</t>
  </si>
  <si>
    <t>P1916YHR</t>
  </si>
  <si>
    <t>8750RH</t>
  </si>
  <si>
    <t>N83D-3000GT</t>
  </si>
  <si>
    <t>TMF2L825</t>
  </si>
  <si>
    <t>C250</t>
  </si>
  <si>
    <t>P1319HR</t>
  </si>
  <si>
    <t>P250</t>
  </si>
  <si>
    <t>Variety</t>
  </si>
  <si>
    <t>Brand</t>
  </si>
  <si>
    <t>NK</t>
  </si>
  <si>
    <t>Croplan</t>
  </si>
  <si>
    <t>2015 Brooks County- On Farm Corn Silage Trial Results</t>
  </si>
  <si>
    <t>TMF2H874</t>
  </si>
  <si>
    <t>1916YHR</t>
  </si>
  <si>
    <t>rep 1</t>
  </si>
  <si>
    <t>rep 2</t>
  </si>
  <si>
    <t>rep 3</t>
  </si>
  <si>
    <t>Anova: Two-Factor With Replication</t>
  </si>
  <si>
    <t>SUMMARY</t>
  </si>
  <si>
    <t>Total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</si>
  <si>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</si>
  <si>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</si>
  <si>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</si>
  <si>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</si>
  <si>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</si>
  <si>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</si>
  <si>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</si>
  <si>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</si>
  <si>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</si>
  <si>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</si>
  <si>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</si>
  <si>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</si>
  <si>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Sample</t>
  </si>
  <si>
    <t>Columns</t>
  </si>
  <si>
    <t>Interaction</t>
  </si>
  <si>
    <t>Within</t>
  </si>
  <si>
    <t>tons of milk/acre</t>
  </si>
  <si>
    <t>tons Milk/Acre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</si>
</sst>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2" borderId="3" xfId="0" applyFill="1" applyBorder="1"/>
    <xf numFmtId="0" fontId="0" fillId="0" borderId="2" xfId="0" applyBorder="1"/>
    <xf numFmtId="0" fontId="0" fillId="0" borderId="3" xfId="0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2" fontId="0" fillId="2" borderId="3" xfId="0" applyNumberFormat="1" applyFill="1" applyBorder="1"/>
    <xf numFmtId="164" fontId="0" fillId="0" borderId="0" xfId="0" applyNumberFormat="1"/>
    <xf numFmtId="164" fontId="1" fillId="0" borderId="2" xfId="0" applyNumberFormat="1" applyFont="1" applyBorder="1" applyAlignment="1">
      <alignment horizontal="center" wrapText="1"/>
    </xf>
    <xf numFmtId="164" fontId="0" fillId="0" borderId="3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2" borderId="3" xfId="0" applyNumberFormat="1" applyFill="1" applyBorder="1"/>
    <xf numFmtId="164" fontId="0" fillId="0" borderId="3" xfId="0" applyNumberFormat="1" applyFill="1" applyBorder="1"/>
    <xf numFmtId="164" fontId="0" fillId="0" borderId="1" xfId="0" applyNumberFormat="1" applyFill="1" applyBorder="1"/>
    <xf numFmtId="0" fontId="0" fillId="3" borderId="1" xfId="0" applyFill="1" applyBorder="1"/>
    <xf numFmtId="0" fontId="2" fillId="2" borderId="3" xfId="0" applyFont="1" applyFill="1" applyBorder="1"/>
    <xf numFmtId="164" fontId="2" fillId="2" borderId="3" xfId="0" applyNumberFormat="1" applyFont="1" applyFill="1" applyBorder="1"/>
    <xf numFmtId="2" fontId="0" fillId="0" borderId="3" xfId="0" applyNumberFormat="1" applyFill="1" applyBorder="1"/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164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0" fillId="0" borderId="0" xfId="0" applyBorder="1" applyAlignment="1">
      <alignment horizontal="center"/>
    </xf>
    <xf numFmtId="164" fontId="1" fillId="0" borderId="0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0" fontId="0" fillId="0" borderId="3" xfId="0" applyFont="1" applyFill="1" applyBorder="1"/>
    <xf numFmtId="1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Fill="1" applyBorder="1"/>
    <xf numFmtId="0" fontId="0" fillId="0" borderId="3" xfId="0" applyFont="1" applyBorder="1"/>
    <xf numFmtId="0" fontId="0" fillId="0" borderId="0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 applyBorder="1"/>
    <xf numFmtId="2" fontId="0" fillId="0" borderId="0" xfId="0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2" fontId="4" fillId="2" borderId="3" xfId="0" applyNumberFormat="1" applyFont="1" applyFill="1" applyBorder="1"/>
    <xf numFmtId="0" fontId="4" fillId="0" borderId="0" xfId="0" applyFont="1" applyFill="1" applyBorder="1" applyAlignment="1">
      <alignment horizontal="center" wrapText="1"/>
    </xf>
    <xf numFmtId="165" fontId="0" fillId="0" borderId="3" xfId="0" applyNumberFormat="1" applyBorder="1"/>
    <xf numFmtId="165" fontId="0" fillId="0" borderId="3" xfId="0" applyNumberFormat="1" applyFill="1" applyBorder="1"/>
    <xf numFmtId="0" fontId="0" fillId="0" borderId="4" xfId="0" applyFill="1" applyBorder="1" applyAlignment="1">
      <alignment horizontal="center"/>
    </xf>
    <xf numFmtId="0" fontId="5" fillId="0" borderId="5" xfId="0" applyFont="1" applyFill="1" applyBorder="1" applyAlignment="1">
      <alignment horizontal="right"/>
    </xf>
    <xf numFmtId="0" fontId="0" fillId="0" borderId="0" xfId="0" applyFill="1" applyBorder="1" applyAlignment="1"/>
    <xf numFmtId="0" fontId="6" fillId="0" borderId="6" xfId="0" applyFont="1" applyFill="1" applyBorder="1" applyAlignment="1">
      <alignment horizontal="center"/>
    </xf>
    <xf numFmtId="0" fontId="0" fillId="4" borderId="0" xfId="0" applyFill="1" applyBorder="1" applyAlignment="1"/>
    <xf numFmtId="0" fontId="0" fillId="0" borderId="7" xfId="0" applyFill="1" applyBorder="1" applyAlignment="1"/>
    <xf numFmtId="0" fontId="3" fillId="0" borderId="0" xfId="0" applyFont="1"/>
    <xf numFmtId="0" fontId="1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showRuler="0" zoomScaleNormal="100" workbookViewId="0">
      <pane ySplit="1" topLeftCell="A56" activePane="bottomLeft" state="frozen"/>
      <selection pane="bottomLeft" activeCell="F23" sqref="F23"/>
    </sheetView>
  </sheetViews>
  <sheetFormatPr defaultRowHeight="15" x14ac:dyDescent="0.25"/>
  <cols>
    <col min="1" max="1" width="7.5703125" bestFit="1" customWidth="1"/>
    <col min="2" max="2" width="8.7109375" customWidth="1"/>
    <col min="3" max="3" width="7.42578125" customWidth="1"/>
    <col min="4" max="4" width="7.7109375" style="16" customWidth="1"/>
    <col min="5" max="5" width="7.7109375" customWidth="1"/>
    <col min="6" max="6" width="8.140625" customWidth="1"/>
    <col min="7" max="7" width="8.7109375" bestFit="1" customWidth="1"/>
    <col min="8" max="8" width="4.85546875" bestFit="1" customWidth="1"/>
    <col min="9" max="9" width="12.42578125" bestFit="1" customWidth="1"/>
    <col min="10" max="10" width="5.85546875" customWidth="1"/>
    <col min="11" max="11" width="17.28515625" bestFit="1" customWidth="1"/>
    <col min="12" max="12" width="10.5703125" customWidth="1"/>
    <col min="13" max="13" width="4.85546875" bestFit="1" customWidth="1"/>
  </cols>
  <sheetData>
    <row r="1" spans="1:15" ht="27" thickBot="1" x14ac:dyDescent="0.3">
      <c r="A1" s="6" t="s">
        <v>8</v>
      </c>
      <c r="B1" s="6" t="s">
        <v>11</v>
      </c>
      <c r="C1" s="6" t="s">
        <v>10</v>
      </c>
      <c r="D1" s="17" t="s">
        <v>6</v>
      </c>
      <c r="E1" s="6" t="s">
        <v>9</v>
      </c>
      <c r="F1" s="6" t="s">
        <v>0</v>
      </c>
      <c r="G1" s="6" t="s">
        <v>1</v>
      </c>
      <c r="H1" s="6" t="s">
        <v>2</v>
      </c>
      <c r="I1" s="5" t="s">
        <v>44</v>
      </c>
      <c r="J1" s="5" t="s">
        <v>3</v>
      </c>
      <c r="K1" s="5" t="s">
        <v>43</v>
      </c>
      <c r="L1" s="28" t="s">
        <v>14</v>
      </c>
      <c r="M1" s="29" t="s">
        <v>7</v>
      </c>
    </row>
    <row r="2" spans="1:15" x14ac:dyDescent="0.25">
      <c r="A2" s="3">
        <v>27070</v>
      </c>
      <c r="B2" s="3">
        <f>A2*2</f>
        <v>54140</v>
      </c>
      <c r="C2" s="3">
        <f>B2/2000</f>
        <v>27.07</v>
      </c>
      <c r="D2" s="18">
        <v>0.36399999999999999</v>
      </c>
      <c r="E2" s="3">
        <f>C2*D2</f>
        <v>9.8534799999999994</v>
      </c>
      <c r="F2" s="3">
        <v>3400</v>
      </c>
      <c r="G2" s="3">
        <f>F2*E2</f>
        <v>33501.831999999995</v>
      </c>
      <c r="H2" s="3"/>
      <c r="I2" s="4" t="s">
        <v>16</v>
      </c>
      <c r="J2" s="4">
        <v>101</v>
      </c>
      <c r="K2" s="1" t="s">
        <v>25</v>
      </c>
      <c r="L2" s="3">
        <f>E2/0.35</f>
        <v>28.152799999999999</v>
      </c>
      <c r="M2" s="3"/>
    </row>
    <row r="3" spans="1:15" x14ac:dyDescent="0.25">
      <c r="A3" s="2">
        <v>24050</v>
      </c>
      <c r="B3" s="2">
        <f>A3*2</f>
        <v>48100</v>
      </c>
      <c r="C3" s="2">
        <f>B3/2000</f>
        <v>24.05</v>
      </c>
      <c r="D3" s="19">
        <v>0.36899999999999999</v>
      </c>
      <c r="E3" s="2">
        <f>C3*D3</f>
        <v>8.8744499999999995</v>
      </c>
      <c r="F3" s="2">
        <v>3650</v>
      </c>
      <c r="G3" s="2">
        <f>F3*E3</f>
        <v>32391.742499999997</v>
      </c>
      <c r="H3" s="2"/>
      <c r="I3" s="1" t="s">
        <v>16</v>
      </c>
      <c r="J3" s="1">
        <v>201</v>
      </c>
      <c r="K3" s="1" t="s">
        <v>25</v>
      </c>
      <c r="L3" s="2">
        <f>E3/0.35</f>
        <v>25.35557142857143</v>
      </c>
      <c r="M3" s="2"/>
      <c r="O3" s="39"/>
    </row>
    <row r="4" spans="1:15" ht="15.75" thickBot="1" x14ac:dyDescent="0.3">
      <c r="A4" s="2">
        <v>21190</v>
      </c>
      <c r="B4" s="11">
        <f>A4*2</f>
        <v>42380</v>
      </c>
      <c r="C4" s="11">
        <f>B4/2000</f>
        <v>21.19</v>
      </c>
      <c r="D4" s="20">
        <v>0.35099999999999998</v>
      </c>
      <c r="E4" s="11">
        <f>C4*D4</f>
        <v>7.4376899999999999</v>
      </c>
      <c r="F4" s="11">
        <v>3467</v>
      </c>
      <c r="G4" s="11">
        <f>F4*E4</f>
        <v>25786.471229999999</v>
      </c>
      <c r="H4" s="2"/>
      <c r="I4" s="1" t="s">
        <v>16</v>
      </c>
      <c r="J4" s="1">
        <v>321</v>
      </c>
      <c r="K4" s="1" t="s">
        <v>25</v>
      </c>
      <c r="L4" s="11">
        <f>E4/0.35</f>
        <v>21.250542857142857</v>
      </c>
      <c r="M4" s="2"/>
      <c r="O4" s="31"/>
    </row>
    <row r="5" spans="1:15" s="9" customFormat="1" x14ac:dyDescent="0.25">
      <c r="A5" s="7"/>
      <c r="B5" s="10">
        <f t="shared" ref="B5:G5" si="0">AVERAGE(B2:B4)</f>
        <v>48206.666666666664</v>
      </c>
      <c r="C5" s="10">
        <f t="shared" si="0"/>
        <v>24.103333333333335</v>
      </c>
      <c r="D5" s="21">
        <f t="shared" si="0"/>
        <v>0.36133333333333334</v>
      </c>
      <c r="E5" s="10">
        <f t="shared" si="0"/>
        <v>8.7218733333333329</v>
      </c>
      <c r="F5" s="10">
        <f t="shared" si="0"/>
        <v>3505.6666666666665</v>
      </c>
      <c r="G5" s="10">
        <f t="shared" si="0"/>
        <v>30560.015243333328</v>
      </c>
      <c r="H5" s="24">
        <v>18</v>
      </c>
      <c r="I5" s="8"/>
      <c r="J5" s="8"/>
      <c r="K5" s="8"/>
      <c r="L5" s="12">
        <f>AVERAGE(L2:L4)</f>
        <v>24.919638095238096</v>
      </c>
      <c r="M5" s="24">
        <v>18</v>
      </c>
      <c r="O5" s="39"/>
    </row>
    <row r="6" spans="1:15" x14ac:dyDescent="0.25">
      <c r="A6" s="2"/>
      <c r="B6" s="2"/>
      <c r="C6" s="2"/>
      <c r="D6" s="19"/>
      <c r="E6" s="2"/>
      <c r="F6" s="2"/>
      <c r="G6" s="2"/>
      <c r="H6" s="2"/>
      <c r="I6" s="1"/>
      <c r="J6" s="1"/>
      <c r="K6" s="1"/>
      <c r="L6" s="2"/>
      <c r="M6" s="2"/>
      <c r="O6" s="31"/>
    </row>
    <row r="7" spans="1:15" x14ac:dyDescent="0.25">
      <c r="A7" s="2">
        <v>25820</v>
      </c>
      <c r="B7" s="2">
        <f>A7*2</f>
        <v>51640</v>
      </c>
      <c r="C7" s="2">
        <f>B7/2000</f>
        <v>25.82</v>
      </c>
      <c r="D7" s="19">
        <v>0.34100000000000003</v>
      </c>
      <c r="E7" s="2">
        <f>C7*D7</f>
        <v>8.8046199999999999</v>
      </c>
      <c r="F7" s="2">
        <v>3697</v>
      </c>
      <c r="G7" s="2">
        <f>F7*E7</f>
        <v>32550.68014</v>
      </c>
      <c r="H7" s="2"/>
      <c r="I7" s="1" t="s">
        <v>5</v>
      </c>
      <c r="J7" s="1">
        <v>102</v>
      </c>
      <c r="K7" s="1" t="s">
        <v>26</v>
      </c>
      <c r="L7" s="2">
        <f>E7/0.35</f>
        <v>25.156057142857144</v>
      </c>
      <c r="M7" s="2"/>
      <c r="O7" s="39"/>
    </row>
    <row r="8" spans="1:15" x14ac:dyDescent="0.25">
      <c r="A8" s="2">
        <v>24970</v>
      </c>
      <c r="B8" s="2">
        <f>A8*2</f>
        <v>49940</v>
      </c>
      <c r="C8" s="2">
        <f>B8/2000</f>
        <v>24.97</v>
      </c>
      <c r="D8" s="19">
        <v>0.40100000000000002</v>
      </c>
      <c r="E8" s="2">
        <f>C8*D8</f>
        <v>10.012969999999999</v>
      </c>
      <c r="F8" s="2">
        <v>3568</v>
      </c>
      <c r="G8" s="2">
        <f>F8*E8</f>
        <v>35726.276959999996</v>
      </c>
      <c r="H8" s="2"/>
      <c r="I8" s="1" t="s">
        <v>5</v>
      </c>
      <c r="J8" s="1">
        <v>202</v>
      </c>
      <c r="K8" s="1" t="s">
        <v>26</v>
      </c>
      <c r="L8" s="2">
        <f>E8/0.35</f>
        <v>28.608485714285713</v>
      </c>
      <c r="M8" s="2"/>
      <c r="O8" s="31"/>
    </row>
    <row r="9" spans="1:15" ht="15.75" thickBot="1" x14ac:dyDescent="0.3">
      <c r="A9" s="2">
        <v>23830</v>
      </c>
      <c r="B9" s="11">
        <f>A9*2</f>
        <v>47660</v>
      </c>
      <c r="C9" s="11">
        <f>B9/2000</f>
        <v>23.83</v>
      </c>
      <c r="D9" s="20">
        <v>0.32200000000000001</v>
      </c>
      <c r="E9" s="11">
        <f>C9*D9</f>
        <v>7.67326</v>
      </c>
      <c r="F9" s="11">
        <v>3633</v>
      </c>
      <c r="G9" s="11">
        <f>F9*E9</f>
        <v>27876.953580000001</v>
      </c>
      <c r="H9" s="2"/>
      <c r="I9" s="1" t="s">
        <v>5</v>
      </c>
      <c r="J9" s="1">
        <v>309</v>
      </c>
      <c r="K9" s="1" t="s">
        <v>26</v>
      </c>
      <c r="L9" s="11">
        <f>E9/0.35</f>
        <v>21.9236</v>
      </c>
      <c r="M9" s="2"/>
      <c r="O9" s="39"/>
    </row>
    <row r="10" spans="1:15" s="9" customFormat="1" x14ac:dyDescent="0.25">
      <c r="A10" s="7"/>
      <c r="B10" s="10">
        <f t="shared" ref="B10:G10" si="1">AVERAGE(B7:B9)</f>
        <v>49746.666666666664</v>
      </c>
      <c r="C10" s="10">
        <f t="shared" si="1"/>
        <v>24.873333333333335</v>
      </c>
      <c r="D10" s="21">
        <f t="shared" si="1"/>
        <v>0.35466666666666669</v>
      </c>
      <c r="E10" s="10">
        <f t="shared" si="1"/>
        <v>8.8302833333333322</v>
      </c>
      <c r="F10" s="10">
        <f t="shared" si="1"/>
        <v>3632.6666666666665</v>
      </c>
      <c r="G10" s="10">
        <f t="shared" si="1"/>
        <v>32051.30356</v>
      </c>
      <c r="H10" s="24">
        <v>14</v>
      </c>
      <c r="I10" s="8"/>
      <c r="J10" s="8"/>
      <c r="K10" s="8"/>
      <c r="L10" s="12">
        <f>AVERAGE(L7:L9)</f>
        <v>25.22938095238095</v>
      </c>
      <c r="M10" s="24">
        <v>15</v>
      </c>
      <c r="O10" s="30"/>
    </row>
    <row r="11" spans="1:15" x14ac:dyDescent="0.25">
      <c r="A11" s="2"/>
      <c r="B11" s="3"/>
      <c r="C11" s="3"/>
      <c r="D11" s="18"/>
      <c r="E11" s="3"/>
      <c r="F11" s="3"/>
      <c r="G11" s="3"/>
      <c r="H11" s="2"/>
      <c r="I11" s="1"/>
      <c r="J11" s="1"/>
      <c r="K11" s="1"/>
      <c r="L11" s="2"/>
      <c r="M11" s="2"/>
      <c r="O11" s="39"/>
    </row>
    <row r="12" spans="1:15" x14ac:dyDescent="0.25">
      <c r="A12" s="2">
        <v>27320</v>
      </c>
      <c r="B12" s="2">
        <f>A12*2</f>
        <v>54640</v>
      </c>
      <c r="C12" s="2">
        <f>B12/2000</f>
        <v>27.32</v>
      </c>
      <c r="D12" s="19">
        <v>0.32800000000000001</v>
      </c>
      <c r="E12" s="2">
        <f>C12*D12</f>
        <v>8.96096</v>
      </c>
      <c r="F12" s="2">
        <v>3249</v>
      </c>
      <c r="G12" s="2">
        <f>F12*E12</f>
        <v>29114.159039999999</v>
      </c>
      <c r="H12" s="2"/>
      <c r="I12" s="1" t="s">
        <v>12</v>
      </c>
      <c r="J12" s="1">
        <v>103</v>
      </c>
      <c r="K12" s="1" t="s">
        <v>27</v>
      </c>
      <c r="L12" s="2">
        <f>E12/0.35</f>
        <v>25.602742857142857</v>
      </c>
      <c r="M12" s="2"/>
      <c r="O12" s="30"/>
    </row>
    <row r="13" spans="1:15" x14ac:dyDescent="0.25">
      <c r="A13" s="2">
        <v>26790</v>
      </c>
      <c r="B13" s="2">
        <f>A13*2</f>
        <v>53580</v>
      </c>
      <c r="C13" s="2">
        <f>B13/2000</f>
        <v>26.79</v>
      </c>
      <c r="D13" s="19">
        <v>0.32100000000000001</v>
      </c>
      <c r="E13" s="2">
        <f>C13*D13</f>
        <v>8.5995899999999992</v>
      </c>
      <c r="F13" s="2">
        <v>3715</v>
      </c>
      <c r="G13" s="2">
        <f>F13*E13</f>
        <v>31947.476849999995</v>
      </c>
      <c r="H13" s="2"/>
      <c r="I13" s="1" t="s">
        <v>12</v>
      </c>
      <c r="J13" s="1">
        <v>203</v>
      </c>
      <c r="K13" s="1" t="s">
        <v>27</v>
      </c>
      <c r="L13" s="2">
        <f>E13/0.35</f>
        <v>24.570257142857141</v>
      </c>
      <c r="M13" s="2"/>
      <c r="O13" s="39"/>
    </row>
    <row r="14" spans="1:15" ht="15.75" thickBot="1" x14ac:dyDescent="0.3">
      <c r="A14" s="2">
        <v>27510</v>
      </c>
      <c r="B14" s="11">
        <f>A14*2</f>
        <v>55020</v>
      </c>
      <c r="C14" s="11">
        <f>B14/2000</f>
        <v>27.51</v>
      </c>
      <c r="D14" s="20">
        <v>0.318</v>
      </c>
      <c r="E14" s="11">
        <f>C14*D14</f>
        <v>8.7481800000000014</v>
      </c>
      <c r="F14" s="11">
        <v>3682</v>
      </c>
      <c r="G14" s="11">
        <f>F14*E14</f>
        <v>32210.798760000005</v>
      </c>
      <c r="H14" s="2"/>
      <c r="I14" s="1" t="s">
        <v>12</v>
      </c>
      <c r="J14" s="1">
        <v>316</v>
      </c>
      <c r="K14" s="1" t="s">
        <v>27</v>
      </c>
      <c r="L14" s="11">
        <f>E14/0.35</f>
        <v>24.994800000000005</v>
      </c>
      <c r="M14" s="2"/>
      <c r="O14" s="30"/>
    </row>
    <row r="15" spans="1:15" s="9" customFormat="1" ht="14.45" x14ac:dyDescent="0.3">
      <c r="A15" s="7"/>
      <c r="B15" s="10">
        <f t="shared" ref="B15:G15" si="2">AVERAGE(B12:B14)</f>
        <v>54413.333333333336</v>
      </c>
      <c r="C15" s="10">
        <f t="shared" si="2"/>
        <v>27.206666666666667</v>
      </c>
      <c r="D15" s="21">
        <f t="shared" si="2"/>
        <v>0.32233333333333336</v>
      </c>
      <c r="E15" s="10">
        <f t="shared" si="2"/>
        <v>8.7695766666666675</v>
      </c>
      <c r="F15" s="10">
        <f t="shared" si="2"/>
        <v>3548.6666666666665</v>
      </c>
      <c r="G15" s="10">
        <f t="shared" si="2"/>
        <v>31090.811549999999</v>
      </c>
      <c r="H15" s="24">
        <v>17</v>
      </c>
      <c r="I15" s="8"/>
      <c r="J15" s="8"/>
      <c r="K15" s="8"/>
      <c r="L15" s="12">
        <f>AVERAGE(L12:L14)</f>
        <v>25.055933333333332</v>
      </c>
      <c r="M15" s="24">
        <v>17</v>
      </c>
      <c r="O15" s="35"/>
    </row>
    <row r="16" spans="1:15" ht="14.45" x14ac:dyDescent="0.3">
      <c r="A16" s="2"/>
      <c r="B16" s="2"/>
      <c r="C16" s="2"/>
      <c r="D16" s="19"/>
      <c r="E16" s="2"/>
      <c r="F16" s="2"/>
      <c r="G16" s="2"/>
      <c r="H16" s="2"/>
      <c r="I16" s="1"/>
      <c r="J16" s="1"/>
      <c r="K16" s="1"/>
      <c r="L16" s="2"/>
      <c r="M16" s="2"/>
      <c r="O16" s="30"/>
    </row>
    <row r="17" spans="1:13" ht="14.45" x14ac:dyDescent="0.3">
      <c r="A17" s="2">
        <v>25430</v>
      </c>
      <c r="B17" s="2">
        <f>A17*2</f>
        <v>50860</v>
      </c>
      <c r="C17" s="2">
        <f>B17/2000</f>
        <v>25.43</v>
      </c>
      <c r="D17" s="19">
        <v>0.377</v>
      </c>
      <c r="E17" s="2">
        <f>C17*D17</f>
        <v>9.5871099999999991</v>
      </c>
      <c r="F17" s="2">
        <v>3547</v>
      </c>
      <c r="G17" s="2">
        <f>F17*E17</f>
        <v>34005.479169999999</v>
      </c>
      <c r="H17" s="2"/>
      <c r="I17" s="1" t="s">
        <v>5</v>
      </c>
      <c r="J17" s="1">
        <v>104</v>
      </c>
      <c r="K17" s="1" t="s">
        <v>32</v>
      </c>
      <c r="L17" s="2">
        <f>E17/0.35</f>
        <v>27.391742857142855</v>
      </c>
      <c r="M17" s="2"/>
    </row>
    <row r="18" spans="1:13" ht="14.45" x14ac:dyDescent="0.3">
      <c r="A18" s="2">
        <v>21230</v>
      </c>
      <c r="B18" s="2">
        <f>A18*2</f>
        <v>42460</v>
      </c>
      <c r="C18" s="2">
        <f>B18/2000</f>
        <v>21.23</v>
      </c>
      <c r="D18" s="19">
        <v>0.39800000000000002</v>
      </c>
      <c r="E18" s="2">
        <f>C18*D18</f>
        <v>8.4495400000000007</v>
      </c>
      <c r="F18" s="2">
        <v>3505</v>
      </c>
      <c r="G18" s="2">
        <f>F18*E18</f>
        <v>29615.637700000003</v>
      </c>
      <c r="H18" s="2"/>
      <c r="I18" s="1" t="s">
        <v>5</v>
      </c>
      <c r="J18" s="1">
        <v>204</v>
      </c>
      <c r="K18" s="1" t="s">
        <v>32</v>
      </c>
      <c r="L18" s="2">
        <f>E18/0.35</f>
        <v>24.141542857142859</v>
      </c>
      <c r="M18" s="2"/>
    </row>
    <row r="19" spans="1:13" thickBot="1" x14ac:dyDescent="0.35">
      <c r="A19" s="2">
        <v>25830</v>
      </c>
      <c r="B19" s="11">
        <f>A19*2</f>
        <v>51660</v>
      </c>
      <c r="C19" s="11">
        <f>B19/2000</f>
        <v>25.83</v>
      </c>
      <c r="D19" s="20">
        <v>0.32400000000000001</v>
      </c>
      <c r="E19" s="11">
        <f>C19*D19</f>
        <v>8.3689199999999992</v>
      </c>
      <c r="F19" s="11">
        <v>3616</v>
      </c>
      <c r="G19" s="11">
        <f>F19*E19</f>
        <v>30262.014719999996</v>
      </c>
      <c r="H19" s="2"/>
      <c r="I19" s="1" t="s">
        <v>5</v>
      </c>
      <c r="J19" s="1">
        <v>320</v>
      </c>
      <c r="K19" s="1" t="s">
        <v>32</v>
      </c>
      <c r="L19" s="11">
        <f>E19/0.35</f>
        <v>23.911200000000001</v>
      </c>
      <c r="M19" s="2"/>
    </row>
    <row r="20" spans="1:13" ht="14.45" x14ac:dyDescent="0.3">
      <c r="A20" s="2"/>
      <c r="B20" s="10">
        <f t="shared" ref="B20:G20" si="3">AVERAGE(B17:B19)</f>
        <v>48326.666666666664</v>
      </c>
      <c r="C20" s="15">
        <f t="shared" si="3"/>
        <v>24.16333333333333</v>
      </c>
      <c r="D20" s="21">
        <f t="shared" si="3"/>
        <v>0.36633333333333334</v>
      </c>
      <c r="E20" s="15">
        <f t="shared" si="3"/>
        <v>8.8018566666666676</v>
      </c>
      <c r="F20" s="10">
        <f t="shared" si="3"/>
        <v>3556</v>
      </c>
      <c r="G20" s="10">
        <f t="shared" si="3"/>
        <v>31294.377196666665</v>
      </c>
      <c r="H20" s="24">
        <v>16</v>
      </c>
      <c r="I20" s="1"/>
      <c r="J20" s="1"/>
      <c r="K20" s="1"/>
      <c r="L20" s="3">
        <f>AVERAGE(L17:L19)</f>
        <v>25.148161904761906</v>
      </c>
      <c r="M20" s="24">
        <v>16</v>
      </c>
    </row>
    <row r="21" spans="1:13" s="9" customFormat="1" ht="14.45" x14ac:dyDescent="0.3">
      <c r="A21" s="7"/>
      <c r="B21" s="12"/>
      <c r="C21" s="12"/>
      <c r="D21" s="22"/>
      <c r="E21" s="12"/>
      <c r="F21" s="12"/>
      <c r="G21" s="12"/>
      <c r="H21" s="7"/>
      <c r="I21" s="8"/>
      <c r="J21" s="8"/>
      <c r="K21" s="8"/>
      <c r="L21" s="7"/>
      <c r="M21" s="7"/>
    </row>
    <row r="22" spans="1:13" ht="14.45" x14ac:dyDescent="0.3">
      <c r="A22" s="2">
        <v>31030</v>
      </c>
      <c r="B22" s="2">
        <f>A22*2</f>
        <v>62060</v>
      </c>
      <c r="C22" s="2">
        <f>B22/2000</f>
        <v>31.03</v>
      </c>
      <c r="D22" s="19">
        <v>0.34100000000000003</v>
      </c>
      <c r="E22" s="2">
        <f>C22*D22</f>
        <v>10.581230000000001</v>
      </c>
      <c r="F22" s="2">
        <v>3639</v>
      </c>
      <c r="G22" s="2">
        <f>F22*E22</f>
        <v>38505.095970000002</v>
      </c>
      <c r="H22" s="2"/>
      <c r="I22" s="1" t="s">
        <v>15</v>
      </c>
      <c r="J22" s="1">
        <v>105</v>
      </c>
      <c r="K22" s="1" t="s">
        <v>28</v>
      </c>
      <c r="L22" s="2">
        <f>E22/0.35</f>
        <v>30.23208571428572</v>
      </c>
      <c r="M22" s="2"/>
    </row>
    <row r="23" spans="1:13" ht="14.45" x14ac:dyDescent="0.3">
      <c r="A23" s="2">
        <v>17990</v>
      </c>
      <c r="B23" s="2">
        <f>A23*2</f>
        <v>35980</v>
      </c>
      <c r="C23" s="2">
        <f>B23/2000</f>
        <v>17.989999999999998</v>
      </c>
      <c r="D23" s="19">
        <v>0.35599999999999998</v>
      </c>
      <c r="E23" s="2">
        <f>C23*D23</f>
        <v>6.4044399999999992</v>
      </c>
      <c r="F23" s="2">
        <v>3528</v>
      </c>
      <c r="G23" s="2">
        <f>F23*E23</f>
        <v>22594.864319999997</v>
      </c>
      <c r="H23" s="2"/>
      <c r="I23" s="1" t="s">
        <v>15</v>
      </c>
      <c r="J23" s="1">
        <v>205</v>
      </c>
      <c r="K23" s="1" t="s">
        <v>28</v>
      </c>
      <c r="L23" s="2">
        <f>E23/0.35</f>
        <v>18.298399999999997</v>
      </c>
      <c r="M23" s="2"/>
    </row>
    <row r="24" spans="1:13" thickBot="1" x14ac:dyDescent="0.35">
      <c r="A24" s="2">
        <v>28390</v>
      </c>
      <c r="B24" s="11">
        <f>A24*2</f>
        <v>56780</v>
      </c>
      <c r="C24" s="11">
        <f>B24/2000</f>
        <v>28.39</v>
      </c>
      <c r="D24" s="20">
        <v>0.35599999999999998</v>
      </c>
      <c r="E24" s="11">
        <f>C24*D24</f>
        <v>10.10684</v>
      </c>
      <c r="F24" s="11">
        <v>3586</v>
      </c>
      <c r="G24" s="11">
        <f>F24*E24</f>
        <v>36243.128239999998</v>
      </c>
      <c r="H24" s="2"/>
      <c r="I24" s="1" t="s">
        <v>15</v>
      </c>
      <c r="J24" s="1">
        <v>302</v>
      </c>
      <c r="K24" s="1" t="s">
        <v>28</v>
      </c>
      <c r="L24" s="11">
        <f>E24/0.35</f>
        <v>28.876685714285717</v>
      </c>
      <c r="M24" s="2"/>
    </row>
    <row r="25" spans="1:13" ht="14.45" x14ac:dyDescent="0.3">
      <c r="A25" s="2"/>
      <c r="B25" s="10">
        <f t="shared" ref="B25:G25" si="4">AVERAGE(B22:B24)</f>
        <v>51606.666666666664</v>
      </c>
      <c r="C25" s="10">
        <f t="shared" si="4"/>
        <v>25.803333333333331</v>
      </c>
      <c r="D25" s="21">
        <f t="shared" si="4"/>
        <v>0.35099999999999998</v>
      </c>
      <c r="E25" s="10">
        <f t="shared" si="4"/>
        <v>9.0308366666666657</v>
      </c>
      <c r="F25" s="10">
        <f t="shared" si="4"/>
        <v>3584.3333333333335</v>
      </c>
      <c r="G25" s="10">
        <f t="shared" si="4"/>
        <v>32447.696176666668</v>
      </c>
      <c r="H25" s="24">
        <v>12</v>
      </c>
      <c r="I25" s="1"/>
      <c r="J25" s="1"/>
      <c r="K25" s="1"/>
      <c r="L25" s="3">
        <f>AVERAGE(L22:L24)</f>
        <v>25.802390476190478</v>
      </c>
      <c r="M25" s="24">
        <v>14</v>
      </c>
    </row>
    <row r="26" spans="1:13" s="9" customFormat="1" ht="14.45" x14ac:dyDescent="0.3">
      <c r="A26" s="7"/>
      <c r="B26" s="7"/>
      <c r="C26" s="7"/>
      <c r="D26" s="23"/>
      <c r="E26" s="7"/>
      <c r="F26" s="7"/>
      <c r="G26" s="7"/>
      <c r="H26" s="7"/>
      <c r="I26" s="8"/>
      <c r="J26" s="8"/>
      <c r="K26" s="8"/>
      <c r="L26" s="7"/>
      <c r="M26" s="7"/>
    </row>
    <row r="27" spans="1:13" ht="14.45" x14ac:dyDescent="0.3">
      <c r="A27" s="2">
        <v>28610</v>
      </c>
      <c r="B27" s="2">
        <f>A27*2</f>
        <v>57220</v>
      </c>
      <c r="C27" s="2">
        <f>B27/2000</f>
        <v>28.61</v>
      </c>
      <c r="D27" s="19">
        <v>0.35</v>
      </c>
      <c r="E27" s="2">
        <f>C27*D27</f>
        <v>10.013499999999999</v>
      </c>
      <c r="F27" s="2">
        <v>3508</v>
      </c>
      <c r="G27" s="2">
        <f>F27*E27</f>
        <v>35127.357999999993</v>
      </c>
      <c r="H27" s="2"/>
      <c r="I27" s="1" t="s">
        <v>4</v>
      </c>
      <c r="J27" s="1">
        <v>106</v>
      </c>
      <c r="K27" s="1" t="s">
        <v>29</v>
      </c>
      <c r="L27" s="2">
        <f>E27/0.35</f>
        <v>28.61</v>
      </c>
      <c r="M27" s="2"/>
    </row>
    <row r="28" spans="1:13" ht="14.45" x14ac:dyDescent="0.3">
      <c r="A28" s="2">
        <v>21260</v>
      </c>
      <c r="B28" s="2">
        <f>A28*2</f>
        <v>42520</v>
      </c>
      <c r="C28" s="2">
        <f>B28/2000</f>
        <v>21.26</v>
      </c>
      <c r="D28" s="19">
        <v>0.36199999999999999</v>
      </c>
      <c r="E28" s="2">
        <f>C28*D28</f>
        <v>7.6961200000000005</v>
      </c>
      <c r="F28" s="2">
        <v>3554</v>
      </c>
      <c r="G28" s="2">
        <f>F28*E28</f>
        <v>27352.010480000001</v>
      </c>
      <c r="H28" s="2"/>
      <c r="I28" s="1" t="s">
        <v>4</v>
      </c>
      <c r="J28" s="1">
        <v>206</v>
      </c>
      <c r="K28" s="1" t="s">
        <v>29</v>
      </c>
      <c r="L28" s="2">
        <f>E28/0.35</f>
        <v>21.988914285714287</v>
      </c>
      <c r="M28" s="2"/>
    </row>
    <row r="29" spans="1:13" thickBot="1" x14ac:dyDescent="0.35">
      <c r="A29" s="2">
        <v>21470</v>
      </c>
      <c r="B29" s="11">
        <f>A29*2</f>
        <v>42940</v>
      </c>
      <c r="C29" s="11">
        <f>B29/2000</f>
        <v>21.47</v>
      </c>
      <c r="D29" s="20">
        <v>0.36699999999999999</v>
      </c>
      <c r="E29" s="11">
        <f>C29*D29</f>
        <v>7.8794899999999997</v>
      </c>
      <c r="F29" s="11">
        <v>3591</v>
      </c>
      <c r="G29" s="11">
        <f>F29*E29</f>
        <v>28295.248589999999</v>
      </c>
      <c r="H29" s="2"/>
      <c r="I29" s="1" t="s">
        <v>4</v>
      </c>
      <c r="J29" s="1">
        <v>304</v>
      </c>
      <c r="K29" s="1" t="s">
        <v>29</v>
      </c>
      <c r="L29" s="11">
        <f>E29/0.35</f>
        <v>22.512828571428571</v>
      </c>
      <c r="M29" s="2"/>
    </row>
    <row r="30" spans="1:13" ht="14.45" x14ac:dyDescent="0.3">
      <c r="A30" s="2"/>
      <c r="B30" s="10">
        <f t="shared" ref="B30:G30" si="5">AVERAGE(B27:B29)</f>
        <v>47560</v>
      </c>
      <c r="C30" s="10">
        <f t="shared" si="5"/>
        <v>23.78</v>
      </c>
      <c r="D30" s="21">
        <f t="shared" si="5"/>
        <v>0.35966666666666663</v>
      </c>
      <c r="E30" s="10">
        <f t="shared" si="5"/>
        <v>8.5297033333333339</v>
      </c>
      <c r="F30" s="10">
        <f t="shared" si="5"/>
        <v>3551</v>
      </c>
      <c r="G30" s="10">
        <f t="shared" si="5"/>
        <v>30258.205689999999</v>
      </c>
      <c r="H30" s="24">
        <v>19</v>
      </c>
      <c r="I30" s="1"/>
      <c r="J30" s="1"/>
      <c r="K30" s="1"/>
      <c r="L30" s="3">
        <f>AVERAGE(L27:L29)</f>
        <v>24.370580952380951</v>
      </c>
      <c r="M30" s="24">
        <v>20</v>
      </c>
    </row>
    <row r="31" spans="1:13" s="9" customFormat="1" ht="14.45" x14ac:dyDescent="0.3">
      <c r="A31" s="7"/>
      <c r="B31" s="7"/>
      <c r="C31" s="7"/>
      <c r="D31" s="23"/>
      <c r="E31" s="7"/>
      <c r="F31" s="7"/>
      <c r="G31" s="7"/>
      <c r="H31" s="7"/>
      <c r="I31" s="8"/>
      <c r="J31" s="8"/>
      <c r="K31" s="8"/>
      <c r="L31" s="7"/>
      <c r="M31" s="7"/>
    </row>
    <row r="32" spans="1:13" ht="14.45" x14ac:dyDescent="0.3">
      <c r="A32" s="2">
        <v>29430</v>
      </c>
      <c r="B32" s="2">
        <f>A32*2</f>
        <v>58860</v>
      </c>
      <c r="C32" s="2">
        <f>B32/2000</f>
        <v>29.43</v>
      </c>
      <c r="D32" s="19">
        <v>0.29499999999999998</v>
      </c>
      <c r="E32" s="2">
        <f>C32*D32</f>
        <v>8.681849999999999</v>
      </c>
      <c r="F32" s="2">
        <v>3220</v>
      </c>
      <c r="G32" s="2">
        <f>F32*E32</f>
        <v>27955.556999999997</v>
      </c>
      <c r="H32" s="2"/>
      <c r="I32" s="1" t="s">
        <v>16</v>
      </c>
      <c r="J32" s="1">
        <v>107</v>
      </c>
      <c r="K32" s="1" t="s">
        <v>21</v>
      </c>
      <c r="L32" s="2">
        <f>E32/0.35</f>
        <v>24.805285714285713</v>
      </c>
      <c r="M32" s="2"/>
    </row>
    <row r="33" spans="1:13" ht="14.45" x14ac:dyDescent="0.3">
      <c r="A33" s="2">
        <v>25910</v>
      </c>
      <c r="B33" s="2">
        <f>A33*2</f>
        <v>51820</v>
      </c>
      <c r="C33" s="2">
        <f>B33/2000</f>
        <v>25.91</v>
      </c>
      <c r="D33" s="19">
        <v>0.35399999999999998</v>
      </c>
      <c r="E33" s="2">
        <f>C33*D33</f>
        <v>9.1721399999999988</v>
      </c>
      <c r="F33" s="2">
        <v>3628</v>
      </c>
      <c r="G33" s="2">
        <f>F33*E33</f>
        <v>33276.523919999992</v>
      </c>
      <c r="H33" s="2"/>
      <c r="I33" s="1" t="s">
        <v>16</v>
      </c>
      <c r="J33" s="1">
        <v>207</v>
      </c>
      <c r="K33" s="1" t="s">
        <v>21</v>
      </c>
      <c r="L33" s="2">
        <f>E33/0.35</f>
        <v>26.206114285714285</v>
      </c>
      <c r="M33" s="2"/>
    </row>
    <row r="34" spans="1:13" thickBot="1" x14ac:dyDescent="0.35">
      <c r="A34" s="2">
        <v>26470</v>
      </c>
      <c r="B34" s="11">
        <f>A34*2</f>
        <v>52940</v>
      </c>
      <c r="C34" s="11">
        <f>B34/2000</f>
        <v>26.47</v>
      </c>
      <c r="D34" s="20">
        <v>0.29199999999999998</v>
      </c>
      <c r="E34" s="11">
        <f>C34*D34</f>
        <v>7.729239999999999</v>
      </c>
      <c r="F34" s="11">
        <v>3459</v>
      </c>
      <c r="G34" s="11">
        <f>F34*E34</f>
        <v>26735.441159999995</v>
      </c>
      <c r="H34" s="2"/>
      <c r="I34" s="1" t="s">
        <v>16</v>
      </c>
      <c r="J34" s="1">
        <v>308</v>
      </c>
      <c r="K34" s="1" t="s">
        <v>21</v>
      </c>
      <c r="L34" s="11">
        <f>E34/0.35</f>
        <v>22.083542857142856</v>
      </c>
      <c r="M34" s="2"/>
    </row>
    <row r="35" spans="1:13" ht="14.45" x14ac:dyDescent="0.3">
      <c r="A35" s="2"/>
      <c r="B35" s="10">
        <f t="shared" ref="B35:G35" si="6">AVERAGE(B32:B34)</f>
        <v>54540</v>
      </c>
      <c r="C35" s="15">
        <f t="shared" si="6"/>
        <v>27.27</v>
      </c>
      <c r="D35" s="21">
        <f t="shared" si="6"/>
        <v>0.3136666666666667</v>
      </c>
      <c r="E35" s="15">
        <f t="shared" si="6"/>
        <v>8.5277433333333317</v>
      </c>
      <c r="F35" s="10">
        <f t="shared" si="6"/>
        <v>3435.6666666666665</v>
      </c>
      <c r="G35" s="10">
        <f t="shared" si="6"/>
        <v>29322.50736</v>
      </c>
      <c r="H35" s="24">
        <v>21</v>
      </c>
      <c r="I35" s="1"/>
      <c r="J35" s="1"/>
      <c r="K35" s="1"/>
      <c r="L35" s="3">
        <f>AVERAGE(L32:L34)</f>
        <v>24.36498095238095</v>
      </c>
      <c r="M35" s="24">
        <v>21</v>
      </c>
    </row>
    <row r="36" spans="1:13" ht="14.45" x14ac:dyDescent="0.3">
      <c r="A36" s="2"/>
      <c r="B36" s="12"/>
      <c r="C36" s="27"/>
      <c r="D36" s="22"/>
      <c r="E36" s="27"/>
      <c r="F36" s="12"/>
      <c r="G36" s="12"/>
      <c r="H36" s="7"/>
      <c r="I36" s="8"/>
      <c r="J36" s="8"/>
      <c r="K36" s="8"/>
      <c r="L36" s="12"/>
      <c r="M36" s="7"/>
    </row>
    <row r="37" spans="1:13" s="9" customFormat="1" ht="14.45" x14ac:dyDescent="0.3">
      <c r="A37" s="7"/>
      <c r="B37" s="7"/>
      <c r="C37" s="7"/>
      <c r="D37" s="23"/>
      <c r="E37" s="7"/>
      <c r="F37" s="7"/>
      <c r="G37" s="7"/>
      <c r="H37" s="7"/>
      <c r="I37" s="8"/>
      <c r="J37" s="8"/>
      <c r="K37" s="8"/>
      <c r="L37" s="7"/>
      <c r="M37" s="7"/>
    </row>
    <row r="38" spans="1:13" ht="14.45" x14ac:dyDescent="0.3">
      <c r="A38" s="2">
        <v>25860</v>
      </c>
      <c r="B38" s="2">
        <f>A38*2</f>
        <v>51720</v>
      </c>
      <c r="C38" s="2">
        <f>B38/2000</f>
        <v>25.86</v>
      </c>
      <c r="D38" s="19">
        <v>0.33600000000000002</v>
      </c>
      <c r="E38" s="2">
        <f>C38*D38</f>
        <v>8.6889599999999998</v>
      </c>
      <c r="F38" s="2">
        <v>3618</v>
      </c>
      <c r="G38" s="2">
        <f>F38*E38</f>
        <v>31436.657279999999</v>
      </c>
      <c r="H38" s="2"/>
      <c r="I38" s="1" t="s">
        <v>13</v>
      </c>
      <c r="J38" s="1">
        <v>108</v>
      </c>
      <c r="K38" s="1" t="s">
        <v>30</v>
      </c>
      <c r="L38" s="2">
        <f>E38/0.35</f>
        <v>24.825600000000001</v>
      </c>
      <c r="M38" s="2"/>
    </row>
    <row r="39" spans="1:13" ht="14.45" x14ac:dyDescent="0.3">
      <c r="A39" s="2">
        <v>20690</v>
      </c>
      <c r="B39" s="2">
        <f>A39*2</f>
        <v>41380</v>
      </c>
      <c r="C39" s="2">
        <f>B39/2000</f>
        <v>20.69</v>
      </c>
      <c r="D39" s="19">
        <v>0.41899999999999998</v>
      </c>
      <c r="E39" s="2">
        <f>C39*D39</f>
        <v>8.6691099999999999</v>
      </c>
      <c r="F39" s="2">
        <v>3036</v>
      </c>
      <c r="G39" s="2">
        <f>F39*E39</f>
        <v>26319.417959999999</v>
      </c>
      <c r="H39" s="2"/>
      <c r="I39" s="1" t="s">
        <v>13</v>
      </c>
      <c r="J39" s="1">
        <v>208</v>
      </c>
      <c r="K39" s="1" t="s">
        <v>30</v>
      </c>
      <c r="L39" s="2">
        <f>E39/0.35</f>
        <v>24.768885714285716</v>
      </c>
      <c r="M39" s="2"/>
    </row>
    <row r="40" spans="1:13" thickBot="1" x14ac:dyDescent="0.35">
      <c r="A40" s="2">
        <v>34590</v>
      </c>
      <c r="B40" s="11">
        <f>A40*2</f>
        <v>69180</v>
      </c>
      <c r="C40" s="11">
        <f>B40/2000</f>
        <v>34.590000000000003</v>
      </c>
      <c r="D40" s="20">
        <v>0.33300000000000002</v>
      </c>
      <c r="E40" s="11">
        <f>C40*D40</f>
        <v>11.518470000000002</v>
      </c>
      <c r="F40" s="11">
        <v>3740</v>
      </c>
      <c r="G40" s="11">
        <f>F40*E40</f>
        <v>43079.077800000006</v>
      </c>
      <c r="H40" s="2"/>
      <c r="I40" s="1" t="s">
        <v>13</v>
      </c>
      <c r="J40" s="1">
        <v>315</v>
      </c>
      <c r="K40" s="1" t="s">
        <v>30</v>
      </c>
      <c r="L40" s="11">
        <f>E40/0.35</f>
        <v>32.909914285714294</v>
      </c>
      <c r="M40" s="2"/>
    </row>
    <row r="41" spans="1:13" ht="14.45" x14ac:dyDescent="0.3">
      <c r="A41" s="2"/>
      <c r="B41" s="10">
        <f t="shared" ref="B41:G41" si="7">AVERAGE(B38:B40)</f>
        <v>54093.333333333336</v>
      </c>
      <c r="C41" s="15">
        <f t="shared" si="7"/>
        <v>27.046666666666667</v>
      </c>
      <c r="D41" s="21">
        <f t="shared" si="7"/>
        <v>0.36266666666666669</v>
      </c>
      <c r="E41" s="10">
        <f t="shared" si="7"/>
        <v>9.6255133333333323</v>
      </c>
      <c r="F41" s="10">
        <f t="shared" si="7"/>
        <v>3464.6666666666665</v>
      </c>
      <c r="G41" s="10">
        <f t="shared" si="7"/>
        <v>33611.717680000002</v>
      </c>
      <c r="H41" s="24">
        <v>10</v>
      </c>
      <c r="I41" s="1"/>
      <c r="J41" s="1"/>
      <c r="K41" s="1"/>
      <c r="L41" s="3">
        <f>AVERAGE(L38:L40)</f>
        <v>27.501466666666669</v>
      </c>
      <c r="M41" s="24">
        <v>9</v>
      </c>
    </row>
    <row r="42" spans="1:13" s="9" customFormat="1" ht="14.45" x14ac:dyDescent="0.3">
      <c r="A42" s="7"/>
      <c r="B42" s="7"/>
      <c r="C42" s="7"/>
      <c r="D42" s="23"/>
      <c r="E42" s="7"/>
      <c r="F42" s="7"/>
      <c r="G42" s="7"/>
      <c r="H42" s="7"/>
      <c r="I42" s="8"/>
      <c r="J42" s="8"/>
      <c r="K42" s="8"/>
      <c r="L42" s="7"/>
      <c r="M42" s="7"/>
    </row>
    <row r="43" spans="1:13" ht="14.45" x14ac:dyDescent="0.3">
      <c r="A43" s="2">
        <v>27330</v>
      </c>
      <c r="B43" s="2">
        <f>A43*2</f>
        <v>54660</v>
      </c>
      <c r="C43" s="2">
        <f>B43/2000</f>
        <v>27.33</v>
      </c>
      <c r="D43" s="19">
        <v>0.34699999999999998</v>
      </c>
      <c r="E43" s="2">
        <f>C43*D43</f>
        <v>9.483509999999999</v>
      </c>
      <c r="F43" s="2">
        <v>3592</v>
      </c>
      <c r="G43" s="2">
        <f>F43*E43</f>
        <v>34064.767919999998</v>
      </c>
      <c r="H43" s="2"/>
      <c r="I43" s="1" t="s">
        <v>45</v>
      </c>
      <c r="J43" s="1">
        <v>109</v>
      </c>
      <c r="K43" s="1" t="s">
        <v>31</v>
      </c>
      <c r="L43" s="2">
        <f>E43/0.35</f>
        <v>27.095742857142856</v>
      </c>
      <c r="M43" s="2"/>
    </row>
    <row r="44" spans="1:13" ht="14.45" x14ac:dyDescent="0.3">
      <c r="A44" s="2">
        <v>23730</v>
      </c>
      <c r="B44" s="2">
        <f>A44*2</f>
        <v>47460</v>
      </c>
      <c r="C44" s="2">
        <f>B44/2000</f>
        <v>23.73</v>
      </c>
      <c r="D44" s="19">
        <v>0.36399999999999999</v>
      </c>
      <c r="E44" s="2">
        <f>C44*D44</f>
        <v>8.6377199999999998</v>
      </c>
      <c r="F44" s="2">
        <v>3481</v>
      </c>
      <c r="G44" s="2">
        <f>F44*E44</f>
        <v>30067.903320000001</v>
      </c>
      <c r="H44" s="2"/>
      <c r="I44" s="1" t="s">
        <v>45</v>
      </c>
      <c r="J44" s="1">
        <v>209</v>
      </c>
      <c r="K44" s="1" t="s">
        <v>31</v>
      </c>
      <c r="L44" s="2">
        <f>E44/0.35</f>
        <v>24.679200000000002</v>
      </c>
      <c r="M44" s="2"/>
    </row>
    <row r="45" spans="1:13" thickBot="1" x14ac:dyDescent="0.35">
      <c r="A45" s="2">
        <v>22120</v>
      </c>
      <c r="B45" s="11">
        <f>A45*2</f>
        <v>44240</v>
      </c>
      <c r="C45" s="11">
        <f>B45/2000</f>
        <v>22.12</v>
      </c>
      <c r="D45" s="20">
        <v>0.316</v>
      </c>
      <c r="E45" s="11">
        <f>C45*D45</f>
        <v>6.9899200000000006</v>
      </c>
      <c r="F45" s="11">
        <v>3536</v>
      </c>
      <c r="G45" s="11">
        <f>F45*E45</f>
        <v>24716.357120000001</v>
      </c>
      <c r="H45" s="2"/>
      <c r="I45" s="1" t="s">
        <v>45</v>
      </c>
      <c r="J45" s="1">
        <v>301</v>
      </c>
      <c r="K45" s="1" t="s">
        <v>31</v>
      </c>
      <c r="L45" s="11">
        <f>E45/0.35</f>
        <v>19.971200000000003</v>
      </c>
      <c r="M45" s="2"/>
    </row>
    <row r="46" spans="1:13" ht="14.45" x14ac:dyDescent="0.3">
      <c r="A46" s="2"/>
      <c r="B46" s="10">
        <f t="shared" ref="B46:G46" si="8">AVERAGE(B43:B45)</f>
        <v>48786.666666666664</v>
      </c>
      <c r="C46" s="15">
        <f t="shared" si="8"/>
        <v>24.393333333333334</v>
      </c>
      <c r="D46" s="21">
        <f t="shared" si="8"/>
        <v>0.34233333333333332</v>
      </c>
      <c r="E46" s="10">
        <f t="shared" si="8"/>
        <v>8.3703833333333328</v>
      </c>
      <c r="F46" s="10">
        <f t="shared" si="8"/>
        <v>3536.3333333333335</v>
      </c>
      <c r="G46" s="10">
        <f t="shared" si="8"/>
        <v>29616.342786666664</v>
      </c>
      <c r="H46" s="24">
        <v>20</v>
      </c>
      <c r="I46" s="1"/>
      <c r="J46" s="1"/>
      <c r="K46" s="1"/>
      <c r="L46" s="3">
        <f>AVERAGE(L43:L45)</f>
        <v>23.915380952380957</v>
      </c>
      <c r="M46" s="24">
        <v>22</v>
      </c>
    </row>
    <row r="47" spans="1:13" s="9" customFormat="1" ht="14.45" x14ac:dyDescent="0.3">
      <c r="A47" s="7"/>
      <c r="B47" s="7"/>
      <c r="C47" s="7"/>
      <c r="D47" s="23"/>
      <c r="E47" s="7"/>
      <c r="F47" s="7"/>
      <c r="G47" s="7"/>
      <c r="H47" s="7"/>
      <c r="I47" s="8"/>
      <c r="J47" s="8"/>
      <c r="K47" s="8"/>
      <c r="L47" s="7"/>
      <c r="M47" s="7"/>
    </row>
    <row r="48" spans="1:13" ht="14.45" x14ac:dyDescent="0.3">
      <c r="A48" s="2">
        <v>26690</v>
      </c>
      <c r="B48" s="2">
        <f>A48*2</f>
        <v>53380</v>
      </c>
      <c r="C48" s="2">
        <f>B48/2000</f>
        <v>26.69</v>
      </c>
      <c r="D48" s="19">
        <v>0.36</v>
      </c>
      <c r="E48" s="2">
        <f>C48*D48</f>
        <v>9.6083999999999996</v>
      </c>
      <c r="F48" s="2">
        <v>3402</v>
      </c>
      <c r="G48" s="2">
        <f>F48*E48</f>
        <v>32687.7768</v>
      </c>
      <c r="H48" s="2"/>
      <c r="I48" s="1" t="s">
        <v>12</v>
      </c>
      <c r="J48" s="1">
        <v>110</v>
      </c>
      <c r="K48" s="1" t="s">
        <v>18</v>
      </c>
      <c r="L48" s="2">
        <f>E48/0.35</f>
        <v>27.452571428571428</v>
      </c>
      <c r="M48" s="2"/>
    </row>
    <row r="49" spans="1:16" ht="14.45" x14ac:dyDescent="0.3">
      <c r="A49" s="2">
        <v>22070</v>
      </c>
      <c r="B49" s="2">
        <f>A49*2</f>
        <v>44140</v>
      </c>
      <c r="C49" s="2">
        <f>B49/2000</f>
        <v>22.07</v>
      </c>
      <c r="D49" s="19">
        <v>0.377</v>
      </c>
      <c r="E49" s="2">
        <f>C49*D49</f>
        <v>8.3203899999999997</v>
      </c>
      <c r="F49" s="2">
        <v>3334</v>
      </c>
      <c r="G49" s="2">
        <f>F49*E49</f>
        <v>27740.180259999997</v>
      </c>
      <c r="H49" s="2"/>
      <c r="I49" s="1" t="s">
        <v>12</v>
      </c>
      <c r="J49" s="1">
        <v>210</v>
      </c>
      <c r="K49" s="1" t="s">
        <v>18</v>
      </c>
      <c r="L49" s="2">
        <f>E49/0.35</f>
        <v>23.772542857142859</v>
      </c>
      <c r="M49" s="2"/>
    </row>
    <row r="50" spans="1:16" thickBot="1" x14ac:dyDescent="0.35">
      <c r="A50" s="2">
        <v>23690</v>
      </c>
      <c r="B50" s="11">
        <f>A50*2</f>
        <v>47380</v>
      </c>
      <c r="C50" s="11">
        <f>B50/2000</f>
        <v>23.69</v>
      </c>
      <c r="D50" s="20">
        <v>0.33900000000000002</v>
      </c>
      <c r="E50" s="11">
        <f>C50*D50</f>
        <v>8.0309100000000004</v>
      </c>
      <c r="F50" s="11">
        <v>3403</v>
      </c>
      <c r="G50" s="11">
        <f>F50*E50</f>
        <v>27329.186730000001</v>
      </c>
      <c r="H50" s="2"/>
      <c r="I50" s="1" t="s">
        <v>12</v>
      </c>
      <c r="J50" s="1">
        <v>312</v>
      </c>
      <c r="K50" s="1" t="s">
        <v>18</v>
      </c>
      <c r="L50" s="11">
        <f>E50/0.35</f>
        <v>22.945457142857144</v>
      </c>
      <c r="M50" s="2"/>
    </row>
    <row r="51" spans="1:16" ht="14.45" x14ac:dyDescent="0.3">
      <c r="A51" s="2"/>
      <c r="B51" s="10">
        <f t="shared" ref="B51:G51" si="9">AVERAGE(B48:B50)</f>
        <v>48300</v>
      </c>
      <c r="C51" s="15">
        <f t="shared" si="9"/>
        <v>24.150000000000002</v>
      </c>
      <c r="D51" s="21">
        <f t="shared" si="9"/>
        <v>0.35866666666666669</v>
      </c>
      <c r="E51" s="15">
        <f t="shared" si="9"/>
        <v>8.6532333333333327</v>
      </c>
      <c r="F51" s="10">
        <f t="shared" si="9"/>
        <v>3379.6666666666665</v>
      </c>
      <c r="G51" s="10">
        <f t="shared" si="9"/>
        <v>29252.381263333333</v>
      </c>
      <c r="H51" s="24">
        <v>22</v>
      </c>
      <c r="I51" s="1"/>
      <c r="J51" s="1"/>
      <c r="K51" s="1"/>
      <c r="L51" s="3">
        <f>AVERAGE(L48:L50)</f>
        <v>24.723523809523812</v>
      </c>
      <c r="M51" s="24">
        <v>19</v>
      </c>
    </row>
    <row r="52" spans="1:16" s="9" customFormat="1" ht="14.45" x14ac:dyDescent="0.3">
      <c r="A52" s="7"/>
      <c r="B52" s="7"/>
      <c r="C52" s="7"/>
      <c r="D52" s="23"/>
      <c r="E52" s="7"/>
      <c r="F52" s="7"/>
      <c r="G52" s="7"/>
      <c r="H52" s="7"/>
      <c r="I52" s="8"/>
      <c r="J52" s="8"/>
      <c r="K52" s="8"/>
      <c r="L52" s="7"/>
      <c r="M52" s="7"/>
    </row>
    <row r="53" spans="1:16" ht="14.45" x14ac:dyDescent="0.3">
      <c r="A53" s="2">
        <v>30630</v>
      </c>
      <c r="B53" s="2">
        <f>A53*2</f>
        <v>61260</v>
      </c>
      <c r="C53" s="2">
        <f>B53/2000</f>
        <v>30.63</v>
      </c>
      <c r="D53" s="19">
        <v>0.36699999999999999</v>
      </c>
      <c r="E53" s="2">
        <f>C53*D53</f>
        <v>11.241209999999999</v>
      </c>
      <c r="F53" s="2">
        <v>3676</v>
      </c>
      <c r="G53" s="2">
        <f>F53*E53</f>
        <v>41322.687959999996</v>
      </c>
      <c r="H53" s="2"/>
      <c r="I53" s="1" t="s">
        <v>4</v>
      </c>
      <c r="J53" s="1">
        <v>111</v>
      </c>
      <c r="K53" s="1" t="s">
        <v>33</v>
      </c>
      <c r="L53" s="2">
        <f>E53/0.35</f>
        <v>32.117742857142858</v>
      </c>
      <c r="M53" s="2"/>
    </row>
    <row r="54" spans="1:16" ht="14.45" x14ac:dyDescent="0.3">
      <c r="A54" s="2">
        <v>27390</v>
      </c>
      <c r="B54" s="2">
        <f>A54*2</f>
        <v>54780</v>
      </c>
      <c r="C54" s="2">
        <f>B54/2000</f>
        <v>27.39</v>
      </c>
      <c r="D54" s="19">
        <v>0.41399999999999998</v>
      </c>
      <c r="E54" s="2">
        <f>C54*D54</f>
        <v>11.339459999999999</v>
      </c>
      <c r="F54" s="2">
        <v>3336</v>
      </c>
      <c r="G54" s="2">
        <f>F54*E54</f>
        <v>37828.438559999995</v>
      </c>
      <c r="H54" s="2"/>
      <c r="I54" s="1" t="s">
        <v>4</v>
      </c>
      <c r="J54" s="1">
        <v>211</v>
      </c>
      <c r="K54" s="1" t="s">
        <v>33</v>
      </c>
      <c r="L54" s="2">
        <f>E54/0.35</f>
        <v>32.39845714285714</v>
      </c>
      <c r="M54" s="2"/>
    </row>
    <row r="55" spans="1:16" thickBot="1" x14ac:dyDescent="0.35">
      <c r="A55" s="2">
        <v>33670</v>
      </c>
      <c r="B55" s="11">
        <f>A55*2</f>
        <v>67340</v>
      </c>
      <c r="C55" s="11">
        <f>B55/2000</f>
        <v>33.67</v>
      </c>
      <c r="D55" s="20">
        <v>0.29499999999999998</v>
      </c>
      <c r="E55" s="11">
        <f>C55*D55</f>
        <v>9.9326500000000006</v>
      </c>
      <c r="F55" s="11">
        <v>3552</v>
      </c>
      <c r="G55" s="11">
        <f>F55*E55</f>
        <v>35280.772799999999</v>
      </c>
      <c r="H55" s="2"/>
      <c r="I55" s="1" t="s">
        <v>4</v>
      </c>
      <c r="J55" s="1">
        <v>311</v>
      </c>
      <c r="K55" s="1" t="s">
        <v>33</v>
      </c>
      <c r="L55" s="11">
        <f>E55/0.35</f>
        <v>28.379000000000005</v>
      </c>
      <c r="M55" s="2"/>
    </row>
    <row r="56" spans="1:16" ht="14.45" x14ac:dyDescent="0.3">
      <c r="A56" s="2"/>
      <c r="B56" s="10">
        <f t="shared" ref="B56:G56" si="10">AVERAGE(B53:B55)</f>
        <v>61126.666666666664</v>
      </c>
      <c r="C56" s="15">
        <f t="shared" si="10"/>
        <v>30.563333333333333</v>
      </c>
      <c r="D56" s="21">
        <f t="shared" si="10"/>
        <v>0.35866666666666663</v>
      </c>
      <c r="E56" s="15">
        <f t="shared" si="10"/>
        <v>10.837773333333333</v>
      </c>
      <c r="F56" s="10">
        <f t="shared" si="10"/>
        <v>3521.3333333333335</v>
      </c>
      <c r="G56" s="10">
        <f t="shared" si="10"/>
        <v>38143.966439999997</v>
      </c>
      <c r="H56" s="24">
        <v>3</v>
      </c>
      <c r="I56" s="1"/>
      <c r="J56" s="1"/>
      <c r="K56" s="1"/>
      <c r="L56" s="3">
        <f>AVERAGE(L53:L55)</f>
        <v>30.965066666666669</v>
      </c>
      <c r="M56" s="24">
        <v>2</v>
      </c>
    </row>
    <row r="57" spans="1:16" s="9" customFormat="1" ht="14.45" x14ac:dyDescent="0.3">
      <c r="A57" s="7"/>
      <c r="B57" s="7"/>
      <c r="C57" s="7"/>
      <c r="D57" s="23"/>
      <c r="E57" s="7"/>
      <c r="F57" s="7"/>
      <c r="G57" s="7"/>
      <c r="H57" s="7"/>
      <c r="I57" s="8"/>
      <c r="J57" s="8"/>
      <c r="K57" s="8"/>
      <c r="L57" s="7"/>
      <c r="M57" s="7"/>
    </row>
    <row r="58" spans="1:16" ht="14.45" x14ac:dyDescent="0.3">
      <c r="A58" s="2">
        <v>31250</v>
      </c>
      <c r="B58" s="2">
        <f>A58*2</f>
        <v>62500</v>
      </c>
      <c r="C58" s="2">
        <f>B58/2000</f>
        <v>31.25</v>
      </c>
      <c r="D58" s="19">
        <v>0.32200000000000001</v>
      </c>
      <c r="E58" s="2">
        <f>C58*D58</f>
        <v>10.0625</v>
      </c>
      <c r="F58" s="2">
        <v>3675</v>
      </c>
      <c r="G58" s="2">
        <f>F58*E58</f>
        <v>36979.6875</v>
      </c>
      <c r="H58" s="2"/>
      <c r="I58" s="1" t="s">
        <v>13</v>
      </c>
      <c r="J58" s="1">
        <v>112</v>
      </c>
      <c r="K58" s="1" t="s">
        <v>19</v>
      </c>
      <c r="L58" s="2">
        <f>E58/0.35</f>
        <v>28.750000000000004</v>
      </c>
      <c r="M58" s="2"/>
    </row>
    <row r="59" spans="1:16" ht="14.45" x14ac:dyDescent="0.3">
      <c r="A59" s="2">
        <v>27380</v>
      </c>
      <c r="B59" s="2">
        <f>A59*2</f>
        <v>54760</v>
      </c>
      <c r="C59" s="2">
        <f>B59/2000</f>
        <v>27.38</v>
      </c>
      <c r="D59" s="19">
        <v>0.34899999999999998</v>
      </c>
      <c r="E59" s="2">
        <f>C59*D59</f>
        <v>9.5556199999999993</v>
      </c>
      <c r="F59" s="2">
        <v>3632</v>
      </c>
      <c r="G59" s="2">
        <f>F59*E59</f>
        <v>34706.011839999999</v>
      </c>
      <c r="H59" s="2"/>
      <c r="I59" s="1" t="s">
        <v>13</v>
      </c>
      <c r="J59" s="1">
        <v>212</v>
      </c>
      <c r="K59" s="1" t="s">
        <v>19</v>
      </c>
      <c r="L59" s="2">
        <f>E59/0.35</f>
        <v>27.301771428571428</v>
      </c>
      <c r="M59" s="2"/>
    </row>
    <row r="60" spans="1:16" thickBot="1" x14ac:dyDescent="0.35">
      <c r="A60" s="2">
        <v>36350</v>
      </c>
      <c r="B60" s="11">
        <f>A60*2</f>
        <v>72700</v>
      </c>
      <c r="C60" s="11">
        <f>B60/2000</f>
        <v>36.35</v>
      </c>
      <c r="D60" s="20">
        <v>0.35499999999999998</v>
      </c>
      <c r="E60" s="11">
        <f>C60*D60</f>
        <v>12.904249999999999</v>
      </c>
      <c r="F60" s="11">
        <v>3655</v>
      </c>
      <c r="G60" s="11">
        <f>F60*E60</f>
        <v>47165.033749999995</v>
      </c>
      <c r="H60" s="2"/>
      <c r="I60" s="1" t="s">
        <v>13</v>
      </c>
      <c r="J60" s="1">
        <v>310</v>
      </c>
      <c r="K60" s="1" t="s">
        <v>19</v>
      </c>
      <c r="L60" s="11">
        <f>E60/0.35</f>
        <v>36.869285714285716</v>
      </c>
      <c r="M60" s="2"/>
    </row>
    <row r="61" spans="1:16" ht="14.45" x14ac:dyDescent="0.3">
      <c r="A61" s="2"/>
      <c r="B61" s="10">
        <f t="shared" ref="B61:G61" si="11">AVERAGE(B58:B60)</f>
        <v>63320</v>
      </c>
      <c r="C61" s="15">
        <f t="shared" si="11"/>
        <v>31.659999999999997</v>
      </c>
      <c r="D61" s="21">
        <f t="shared" si="11"/>
        <v>0.34200000000000003</v>
      </c>
      <c r="E61" s="10">
        <f t="shared" si="11"/>
        <v>10.840789999999998</v>
      </c>
      <c r="F61" s="10">
        <f t="shared" si="11"/>
        <v>3654</v>
      </c>
      <c r="G61" s="10">
        <f t="shared" si="11"/>
        <v>39616.911029999996</v>
      </c>
      <c r="H61" s="24">
        <v>1</v>
      </c>
      <c r="I61" s="1"/>
      <c r="J61" s="1"/>
      <c r="K61" s="1"/>
      <c r="L61" s="3">
        <f>AVERAGE(L58:L60)</f>
        <v>30.973685714285711</v>
      </c>
      <c r="M61" s="24">
        <v>1</v>
      </c>
    </row>
    <row r="62" spans="1:16" s="9" customFormat="1" ht="14.45" x14ac:dyDescent="0.3">
      <c r="A62" s="7"/>
      <c r="B62" s="7"/>
      <c r="C62" s="7"/>
      <c r="D62" s="23"/>
      <c r="E62" s="7"/>
      <c r="F62" s="7"/>
      <c r="G62" s="7"/>
      <c r="H62" s="7"/>
      <c r="I62" s="8"/>
      <c r="J62" s="8"/>
      <c r="K62" s="8"/>
      <c r="L62" s="7"/>
      <c r="M62" s="7"/>
    </row>
    <row r="63" spans="1:16" ht="14.45" x14ac:dyDescent="0.3">
      <c r="A63" s="2">
        <v>25730</v>
      </c>
      <c r="B63" s="2">
        <f>A63*2</f>
        <v>51460</v>
      </c>
      <c r="C63" s="2">
        <f>B63/2000</f>
        <v>25.73</v>
      </c>
      <c r="D63" s="19">
        <v>0.377</v>
      </c>
      <c r="E63" s="2">
        <f>C63*D63</f>
        <v>9.7002100000000002</v>
      </c>
      <c r="F63" s="2">
        <v>3569</v>
      </c>
      <c r="G63" s="2">
        <f>F63*E63</f>
        <v>34620.049489999998</v>
      </c>
      <c r="H63" s="2"/>
      <c r="I63" s="1" t="s">
        <v>4</v>
      </c>
      <c r="J63" s="1">
        <v>113</v>
      </c>
      <c r="K63" s="1" t="s">
        <v>34</v>
      </c>
      <c r="L63" s="2">
        <f>E63/0.35</f>
        <v>27.714885714285717</v>
      </c>
      <c r="M63" s="2"/>
    </row>
    <row r="64" spans="1:16" ht="14.45" x14ac:dyDescent="0.3">
      <c r="A64" s="2">
        <v>22130</v>
      </c>
      <c r="B64" s="2">
        <f>A64*2</f>
        <v>44260</v>
      </c>
      <c r="C64" s="2">
        <f>B64/2000</f>
        <v>22.13</v>
      </c>
      <c r="D64" s="19">
        <v>0.38400000000000001</v>
      </c>
      <c r="E64" s="2">
        <f>C64*D64</f>
        <v>8.4979200000000006</v>
      </c>
      <c r="F64" s="2">
        <v>3498</v>
      </c>
      <c r="G64" s="2">
        <f>F64*E64</f>
        <v>29725.724160000002</v>
      </c>
      <c r="H64" s="2"/>
      <c r="I64" s="1" t="s">
        <v>4</v>
      </c>
      <c r="J64" s="1">
        <v>213</v>
      </c>
      <c r="K64" s="1" t="s">
        <v>34</v>
      </c>
      <c r="L64" s="2">
        <f>E64/0.35</f>
        <v>24.279771428571433</v>
      </c>
      <c r="M64" s="2"/>
      <c r="P64" s="30"/>
    </row>
    <row r="65" spans="1:16" thickBot="1" x14ac:dyDescent="0.35">
      <c r="A65" s="2">
        <v>28750</v>
      </c>
      <c r="B65" s="11">
        <f>A65*2</f>
        <v>57500</v>
      </c>
      <c r="C65" s="11">
        <f>B65/2000</f>
        <v>28.75</v>
      </c>
      <c r="D65" s="20">
        <v>0.374</v>
      </c>
      <c r="E65" s="11">
        <f>C65*D65</f>
        <v>10.7525</v>
      </c>
      <c r="F65" s="11">
        <v>3630</v>
      </c>
      <c r="G65" s="11">
        <f>F65*E65</f>
        <v>39031.574999999997</v>
      </c>
      <c r="H65" s="2"/>
      <c r="I65" s="1" t="s">
        <v>4</v>
      </c>
      <c r="J65" s="1">
        <v>323</v>
      </c>
      <c r="K65" s="1" t="s">
        <v>34</v>
      </c>
      <c r="L65" s="11">
        <f>E65/0.35</f>
        <v>30.721428571428572</v>
      </c>
      <c r="M65" s="2"/>
      <c r="P65" s="30"/>
    </row>
    <row r="66" spans="1:16" ht="14.45" x14ac:dyDescent="0.3">
      <c r="A66" s="2"/>
      <c r="B66" s="10">
        <f t="shared" ref="B66:G66" si="12">AVERAGE(B63:B65)</f>
        <v>51073.333333333336</v>
      </c>
      <c r="C66" s="15">
        <f t="shared" si="12"/>
        <v>25.536666666666665</v>
      </c>
      <c r="D66" s="21">
        <f t="shared" si="12"/>
        <v>0.37833333333333335</v>
      </c>
      <c r="E66" s="15">
        <f t="shared" si="12"/>
        <v>9.6502099999999995</v>
      </c>
      <c r="F66" s="10">
        <f t="shared" si="12"/>
        <v>3565.6666666666665</v>
      </c>
      <c r="G66" s="10">
        <f t="shared" si="12"/>
        <v>34459.116216666669</v>
      </c>
      <c r="H66" s="24">
        <v>8</v>
      </c>
      <c r="I66" s="1"/>
      <c r="J66" s="1"/>
      <c r="K66" s="1"/>
      <c r="L66" s="3">
        <f>AVERAGE(L63:L65)</f>
        <v>27.572028571428575</v>
      </c>
      <c r="M66" s="24">
        <v>8</v>
      </c>
      <c r="P66" s="30"/>
    </row>
    <row r="67" spans="1:16" s="9" customFormat="1" ht="14.45" x14ac:dyDescent="0.3">
      <c r="A67" s="7"/>
      <c r="B67" s="7"/>
      <c r="C67" s="7"/>
      <c r="D67" s="23"/>
      <c r="E67" s="7"/>
      <c r="F67" s="7"/>
      <c r="G67" s="7"/>
      <c r="H67" s="7"/>
      <c r="I67" s="8"/>
      <c r="J67" s="8"/>
      <c r="K67" s="8"/>
      <c r="L67" s="7"/>
      <c r="M67" s="7"/>
      <c r="P67" s="31"/>
    </row>
    <row r="68" spans="1:16" ht="14.45" x14ac:dyDescent="0.3">
      <c r="A68" s="2">
        <v>30980</v>
      </c>
      <c r="B68" s="2">
        <f>A68*2</f>
        <v>61960</v>
      </c>
      <c r="C68" s="2">
        <f>B68/2000</f>
        <v>30.98</v>
      </c>
      <c r="D68" s="19">
        <v>0.37</v>
      </c>
      <c r="E68" s="2">
        <f>C68*D68</f>
        <v>11.4626</v>
      </c>
      <c r="F68" s="2">
        <v>3778</v>
      </c>
      <c r="G68" s="2">
        <f>F68*E68</f>
        <v>43305.702799999999</v>
      </c>
      <c r="H68" s="2"/>
      <c r="I68" s="1" t="s">
        <v>12</v>
      </c>
      <c r="J68" s="1">
        <v>114</v>
      </c>
      <c r="K68" s="1" t="s">
        <v>35</v>
      </c>
      <c r="L68" s="2">
        <f>E68/0.35</f>
        <v>32.750285714285717</v>
      </c>
      <c r="M68" s="2"/>
      <c r="P68" s="31"/>
    </row>
    <row r="69" spans="1:16" ht="14.45" x14ac:dyDescent="0.3">
      <c r="A69" s="2">
        <v>24210</v>
      </c>
      <c r="B69" s="2">
        <f>A69*2</f>
        <v>48420</v>
      </c>
      <c r="C69" s="2">
        <f>B69/2000</f>
        <v>24.21</v>
      </c>
      <c r="D69" s="19">
        <v>0.379</v>
      </c>
      <c r="E69" s="2">
        <f>C69*D69</f>
        <v>9.1755899999999997</v>
      </c>
      <c r="F69" s="2">
        <v>3516</v>
      </c>
      <c r="G69" s="2">
        <f>F69*E69</f>
        <v>32261.37444</v>
      </c>
      <c r="H69" s="2"/>
      <c r="I69" s="1" t="s">
        <v>12</v>
      </c>
      <c r="J69" s="1">
        <v>214</v>
      </c>
      <c r="K69" s="1" t="s">
        <v>35</v>
      </c>
      <c r="L69" s="2">
        <f>E69/0.35</f>
        <v>26.215971428571429</v>
      </c>
      <c r="M69" s="2"/>
      <c r="P69" s="31"/>
    </row>
    <row r="70" spans="1:16" thickBot="1" x14ac:dyDescent="0.35">
      <c r="A70" s="2">
        <v>23650</v>
      </c>
      <c r="B70" s="11">
        <f>A70*2</f>
        <v>47300</v>
      </c>
      <c r="C70" s="11">
        <f>B70/2000</f>
        <v>23.65</v>
      </c>
      <c r="D70" s="20">
        <v>0.33500000000000002</v>
      </c>
      <c r="E70" s="11">
        <f>C70*D70</f>
        <v>7.9227499999999997</v>
      </c>
      <c r="F70" s="11">
        <v>3757</v>
      </c>
      <c r="G70" s="11">
        <f>F70*E70</f>
        <v>29765.77175</v>
      </c>
      <c r="H70" s="2"/>
      <c r="I70" s="1" t="s">
        <v>12</v>
      </c>
      <c r="J70" s="1">
        <v>305</v>
      </c>
      <c r="K70" s="1" t="s">
        <v>35</v>
      </c>
      <c r="L70" s="11">
        <f>E70/0.35</f>
        <v>22.636428571428571</v>
      </c>
      <c r="M70" s="2"/>
      <c r="P70" s="31"/>
    </row>
    <row r="71" spans="1:16" ht="14.45" x14ac:dyDescent="0.3">
      <c r="A71" s="2"/>
      <c r="B71" s="10">
        <f t="shared" ref="B71:G71" si="13">AVERAGE(B68:B70)</f>
        <v>52560</v>
      </c>
      <c r="C71" s="15">
        <f t="shared" si="13"/>
        <v>26.28</v>
      </c>
      <c r="D71" s="21">
        <f t="shared" si="13"/>
        <v>0.36133333333333334</v>
      </c>
      <c r="E71" s="15">
        <f t="shared" si="13"/>
        <v>9.5203133333333341</v>
      </c>
      <c r="F71" s="10">
        <f t="shared" si="13"/>
        <v>3683.6666666666665</v>
      </c>
      <c r="G71" s="10">
        <f t="shared" si="13"/>
        <v>35110.949663333333</v>
      </c>
      <c r="H71" s="24">
        <v>7</v>
      </c>
      <c r="I71" s="1"/>
      <c r="J71" s="1"/>
      <c r="K71" s="1"/>
      <c r="L71" s="3">
        <f>AVERAGE(L68:L70)</f>
        <v>27.200895238095239</v>
      </c>
      <c r="M71" s="24">
        <v>11</v>
      </c>
      <c r="P71" s="31"/>
    </row>
    <row r="72" spans="1:16" ht="14.45" x14ac:dyDescent="0.3">
      <c r="A72" s="2"/>
      <c r="B72" s="12"/>
      <c r="C72" s="27"/>
      <c r="D72" s="22"/>
      <c r="E72" s="27"/>
      <c r="F72" s="12"/>
      <c r="G72" s="12"/>
      <c r="H72" s="7"/>
      <c r="I72" s="8"/>
      <c r="J72" s="8"/>
      <c r="K72" s="8"/>
      <c r="L72" s="12"/>
      <c r="M72" s="7"/>
      <c r="P72" s="31"/>
    </row>
    <row r="73" spans="1:16" ht="14.45" x14ac:dyDescent="0.3">
      <c r="A73" s="2"/>
      <c r="B73" s="12"/>
      <c r="C73" s="27"/>
      <c r="D73" s="22"/>
      <c r="E73" s="27"/>
      <c r="F73" s="12"/>
      <c r="G73" s="12"/>
      <c r="H73" s="7"/>
      <c r="I73" s="1"/>
      <c r="J73" s="1"/>
      <c r="K73" s="1"/>
      <c r="L73" s="2"/>
      <c r="M73" s="2"/>
      <c r="P73" s="31"/>
    </row>
    <row r="74" spans="1:16" ht="14.45" x14ac:dyDescent="0.3">
      <c r="A74" s="2">
        <v>28950</v>
      </c>
      <c r="B74" s="2">
        <f>A74*2</f>
        <v>57900</v>
      </c>
      <c r="C74" s="2">
        <f>B74/2000</f>
        <v>28.95</v>
      </c>
      <c r="D74" s="19">
        <v>0.34699999999999998</v>
      </c>
      <c r="E74" s="2">
        <f>C74*D74</f>
        <v>10.045649999999998</v>
      </c>
      <c r="F74" s="2">
        <v>3705</v>
      </c>
      <c r="G74" s="2">
        <f>F74*E74</f>
        <v>37219.133249999992</v>
      </c>
      <c r="H74" s="2"/>
      <c r="I74" s="1" t="s">
        <v>5</v>
      </c>
      <c r="J74" s="1">
        <v>115</v>
      </c>
      <c r="K74" s="1" t="s">
        <v>36</v>
      </c>
      <c r="L74" s="2">
        <f>E74/0.35</f>
        <v>28.70185714285714</v>
      </c>
      <c r="M74" s="2"/>
      <c r="P74" s="31"/>
    </row>
    <row r="75" spans="1:16" ht="14.45" x14ac:dyDescent="0.3">
      <c r="A75" s="2">
        <v>24210</v>
      </c>
      <c r="B75" s="2">
        <f>A75*2</f>
        <v>48420</v>
      </c>
      <c r="C75" s="2">
        <f>B75/2000</f>
        <v>24.21</v>
      </c>
      <c r="D75" s="19">
        <v>0.39100000000000001</v>
      </c>
      <c r="E75" s="2">
        <f>C75*D75</f>
        <v>9.4661100000000005</v>
      </c>
      <c r="F75" s="2">
        <v>3323</v>
      </c>
      <c r="G75" s="2">
        <f>F75*E75</f>
        <v>31455.883530000003</v>
      </c>
      <c r="H75" s="2"/>
      <c r="I75" s="1" t="s">
        <v>5</v>
      </c>
      <c r="J75" s="1">
        <v>215</v>
      </c>
      <c r="K75" s="1" t="s">
        <v>36</v>
      </c>
      <c r="L75" s="2">
        <f>E75/0.35</f>
        <v>27.046028571428575</v>
      </c>
      <c r="M75" s="2"/>
      <c r="P75" s="31"/>
    </row>
    <row r="76" spans="1:16" ht="15" customHeight="1" thickBot="1" x14ac:dyDescent="0.35">
      <c r="A76" s="2">
        <v>32830</v>
      </c>
      <c r="B76" s="11">
        <f>A76*2</f>
        <v>65660</v>
      </c>
      <c r="C76" s="11">
        <f>B76/2000</f>
        <v>32.83</v>
      </c>
      <c r="D76" s="20">
        <v>0.315</v>
      </c>
      <c r="E76" s="11">
        <f>C76*D76</f>
        <v>10.34145</v>
      </c>
      <c r="F76" s="11">
        <v>3676</v>
      </c>
      <c r="G76" s="11">
        <f>F76*E76</f>
        <v>38015.1702</v>
      </c>
      <c r="H76" s="2"/>
      <c r="I76" s="1" t="s">
        <v>5</v>
      </c>
      <c r="J76" s="1">
        <v>322</v>
      </c>
      <c r="K76" s="1" t="s">
        <v>36</v>
      </c>
      <c r="L76" s="11">
        <f>E76/0.35</f>
        <v>29.547000000000001</v>
      </c>
      <c r="M76" s="2"/>
    </row>
    <row r="77" spans="1:16" ht="14.45" x14ac:dyDescent="0.3">
      <c r="A77" s="2"/>
      <c r="B77" s="10">
        <f t="shared" ref="B77:G77" si="14">AVERAGE(B74:B76)</f>
        <v>57326.666666666664</v>
      </c>
      <c r="C77" s="10">
        <f t="shared" si="14"/>
        <v>28.66333333333333</v>
      </c>
      <c r="D77" s="21">
        <f>AVERAGE(D74:D76)</f>
        <v>0.35099999999999998</v>
      </c>
      <c r="E77" s="15">
        <f t="shared" si="14"/>
        <v>9.9510699999999996</v>
      </c>
      <c r="F77" s="10">
        <f>AVERAGE(F74:F76)</f>
        <v>3568</v>
      </c>
      <c r="G77" s="10">
        <f t="shared" si="14"/>
        <v>35563.395660000002</v>
      </c>
      <c r="H77" s="24">
        <v>6</v>
      </c>
      <c r="I77" s="1"/>
      <c r="J77" s="1"/>
      <c r="K77" s="1"/>
      <c r="L77" s="3">
        <f>AVERAGE(L74:L76)</f>
        <v>28.431628571428572</v>
      </c>
      <c r="M77" s="24">
        <v>5</v>
      </c>
    </row>
    <row r="78" spans="1:16" s="9" customFormat="1" ht="15" customHeight="1" x14ac:dyDescent="0.3">
      <c r="A78" s="7"/>
      <c r="B78" s="7"/>
      <c r="C78" s="7"/>
      <c r="D78" s="23"/>
      <c r="E78" s="7"/>
      <c r="F78" s="7"/>
      <c r="G78" s="7"/>
      <c r="H78" s="7"/>
      <c r="I78" s="8"/>
      <c r="J78" s="8"/>
      <c r="K78" s="8"/>
      <c r="L78" s="7"/>
      <c r="M78" s="7"/>
    </row>
    <row r="79" spans="1:16" ht="14.45" x14ac:dyDescent="0.3">
      <c r="A79" s="2">
        <v>29790</v>
      </c>
      <c r="B79" s="2">
        <f>A79*2</f>
        <v>59580</v>
      </c>
      <c r="C79" s="2">
        <f>B79/2000</f>
        <v>29.79</v>
      </c>
      <c r="D79" s="19">
        <v>0.33800000000000002</v>
      </c>
      <c r="E79" s="2">
        <f>C79*D79</f>
        <v>10.06902</v>
      </c>
      <c r="F79" s="2">
        <v>3642</v>
      </c>
      <c r="G79" s="2">
        <f>F79*E79</f>
        <v>36671.370840000003</v>
      </c>
      <c r="H79" s="2"/>
      <c r="I79" s="1" t="s">
        <v>4</v>
      </c>
      <c r="J79" s="1">
        <v>116</v>
      </c>
      <c r="K79" s="1" t="s">
        <v>17</v>
      </c>
      <c r="L79" s="2">
        <f>E79/0.35</f>
        <v>28.768628571428575</v>
      </c>
      <c r="M79" s="2"/>
    </row>
    <row r="80" spans="1:16" ht="14.45" x14ac:dyDescent="0.3">
      <c r="A80" s="2">
        <v>27890</v>
      </c>
      <c r="B80" s="2">
        <f>A80*2</f>
        <v>55780</v>
      </c>
      <c r="C80" s="2">
        <f>B80/2000</f>
        <v>27.89</v>
      </c>
      <c r="D80" s="19">
        <v>0.36399999999999999</v>
      </c>
      <c r="E80" s="2">
        <f>C80*D80</f>
        <v>10.151960000000001</v>
      </c>
      <c r="F80" s="2">
        <v>3509</v>
      </c>
      <c r="G80" s="2">
        <f>F80*E80</f>
        <v>35623.227640000005</v>
      </c>
      <c r="H80" s="2"/>
      <c r="I80" s="1" t="s">
        <v>4</v>
      </c>
      <c r="J80" s="1">
        <v>216</v>
      </c>
      <c r="K80" s="1" t="s">
        <v>17</v>
      </c>
      <c r="L80" s="2">
        <f>E80/0.35</f>
        <v>29.005600000000005</v>
      </c>
      <c r="M80" s="2"/>
    </row>
    <row r="81" spans="1:13" thickBot="1" x14ac:dyDescent="0.35">
      <c r="A81" s="2">
        <v>35990</v>
      </c>
      <c r="B81" s="11">
        <f>A81*2</f>
        <v>71980</v>
      </c>
      <c r="C81" s="11">
        <f>B81/2000</f>
        <v>35.99</v>
      </c>
      <c r="D81" s="20">
        <v>0.33</v>
      </c>
      <c r="E81" s="11">
        <f>C81*D81</f>
        <v>11.876700000000001</v>
      </c>
      <c r="F81" s="11">
        <v>3562</v>
      </c>
      <c r="G81" s="11">
        <f>F81*E81</f>
        <v>42304.805400000005</v>
      </c>
      <c r="H81" s="2"/>
      <c r="I81" s="1" t="s">
        <v>4</v>
      </c>
      <c r="J81" s="1">
        <v>314</v>
      </c>
      <c r="K81" s="1" t="s">
        <v>17</v>
      </c>
      <c r="L81" s="11">
        <f>E81/0.35</f>
        <v>33.933428571428578</v>
      </c>
      <c r="M81" s="2"/>
    </row>
    <row r="82" spans="1:13" ht="14.45" x14ac:dyDescent="0.3">
      <c r="A82" s="2"/>
      <c r="B82" s="10">
        <f t="shared" ref="B82:G82" si="15">AVERAGE(B79:B81)</f>
        <v>62446.666666666664</v>
      </c>
      <c r="C82" s="10">
        <f t="shared" si="15"/>
        <v>31.223333333333333</v>
      </c>
      <c r="D82" s="21">
        <f>AVERAGE(D79:D81)</f>
        <v>0.34400000000000003</v>
      </c>
      <c r="E82" s="15">
        <f>AVERAGE(E79:E81)</f>
        <v>10.699226666666668</v>
      </c>
      <c r="F82" s="10">
        <f>AVERAGE(F79:F81)</f>
        <v>3571</v>
      </c>
      <c r="G82" s="10">
        <f t="shared" si="15"/>
        <v>38199.801293333345</v>
      </c>
      <c r="H82" s="24">
        <v>2</v>
      </c>
      <c r="I82" s="1"/>
      <c r="J82" s="1"/>
      <c r="K82" s="1"/>
      <c r="L82" s="3">
        <f>AVERAGE(L79:L81)</f>
        <v>30.569219047619054</v>
      </c>
      <c r="M82" s="24">
        <v>3</v>
      </c>
    </row>
    <row r="83" spans="1:13" s="9" customFormat="1" ht="14.45" x14ac:dyDescent="0.3">
      <c r="A83" s="7"/>
      <c r="B83" s="7"/>
      <c r="C83" s="7"/>
      <c r="D83" s="23"/>
      <c r="E83" s="7"/>
      <c r="F83" s="7"/>
      <c r="G83" s="7"/>
      <c r="H83" s="7"/>
      <c r="I83" s="8"/>
      <c r="J83" s="8"/>
      <c r="K83" s="8"/>
      <c r="L83" s="7"/>
      <c r="M83" s="7"/>
    </row>
    <row r="84" spans="1:13" ht="14.45" x14ac:dyDescent="0.3">
      <c r="A84" s="2">
        <v>27210</v>
      </c>
      <c r="B84" s="2">
        <f>A84*2</f>
        <v>54420</v>
      </c>
      <c r="C84" s="2">
        <f>B84/2000</f>
        <v>27.21</v>
      </c>
      <c r="D84" s="19">
        <v>0.36799999999999999</v>
      </c>
      <c r="E84" s="2">
        <f>C84*D84</f>
        <v>10.01328</v>
      </c>
      <c r="F84" s="2">
        <v>3657</v>
      </c>
      <c r="G84" s="2">
        <f>F84*E84</f>
        <v>36618.564960000003</v>
      </c>
      <c r="H84" s="2"/>
      <c r="I84" s="1" t="s">
        <v>46</v>
      </c>
      <c r="J84" s="1">
        <v>117</v>
      </c>
      <c r="K84" s="1" t="s">
        <v>37</v>
      </c>
      <c r="L84" s="2">
        <f>E84/0.35</f>
        <v>28.609371428571432</v>
      </c>
      <c r="M84" s="2"/>
    </row>
    <row r="85" spans="1:13" ht="14.45" x14ac:dyDescent="0.3">
      <c r="A85" s="2">
        <v>25390</v>
      </c>
      <c r="B85" s="2">
        <f>A85*2</f>
        <v>50780</v>
      </c>
      <c r="C85" s="2">
        <f>B85/2000</f>
        <v>25.39</v>
      </c>
      <c r="D85" s="19">
        <v>0.36</v>
      </c>
      <c r="E85" s="2">
        <f>C85*D85</f>
        <v>9.1403999999999996</v>
      </c>
      <c r="F85" s="2">
        <v>3432</v>
      </c>
      <c r="G85" s="2">
        <f>F85*E85</f>
        <v>31369.852800000001</v>
      </c>
      <c r="H85" s="2"/>
      <c r="I85" s="1" t="s">
        <v>46</v>
      </c>
      <c r="J85" s="1">
        <v>217</v>
      </c>
      <c r="K85" s="1" t="s">
        <v>37</v>
      </c>
      <c r="L85" s="2">
        <f>E85/0.35</f>
        <v>26.115428571428573</v>
      </c>
      <c r="M85" s="2"/>
    </row>
    <row r="86" spans="1:13" thickBot="1" x14ac:dyDescent="0.35">
      <c r="A86" s="13">
        <v>28940</v>
      </c>
      <c r="B86" s="11">
        <f>A86*2</f>
        <v>57880</v>
      </c>
      <c r="C86" s="11">
        <f>B86/2000</f>
        <v>28.94</v>
      </c>
      <c r="D86" s="20">
        <v>0.38800000000000001</v>
      </c>
      <c r="E86" s="11">
        <f>C86*D86</f>
        <v>11.228720000000001</v>
      </c>
      <c r="F86" s="11">
        <v>3558</v>
      </c>
      <c r="G86" s="11">
        <f>F86*E86</f>
        <v>39951.785760000006</v>
      </c>
      <c r="H86" s="13"/>
      <c r="I86" s="1" t="s">
        <v>46</v>
      </c>
      <c r="J86" s="14">
        <v>306</v>
      </c>
      <c r="K86" s="1" t="s">
        <v>37</v>
      </c>
      <c r="L86" s="11">
        <f>E86/0.35</f>
        <v>32.082057142857145</v>
      </c>
      <c r="M86" s="2"/>
    </row>
    <row r="87" spans="1:13" ht="14.45" x14ac:dyDescent="0.3">
      <c r="A87" s="2"/>
      <c r="B87" s="10">
        <f t="shared" ref="B87:G87" si="16">AVERAGE(B84:B86)</f>
        <v>54360</v>
      </c>
      <c r="C87" s="10">
        <f t="shared" si="16"/>
        <v>27.180000000000003</v>
      </c>
      <c r="D87" s="21">
        <f>AVERAGE(D84:D86)</f>
        <v>0.37200000000000005</v>
      </c>
      <c r="E87" s="10">
        <f t="shared" si="16"/>
        <v>10.127466666666669</v>
      </c>
      <c r="F87" s="10">
        <f t="shared" si="16"/>
        <v>3549</v>
      </c>
      <c r="G87" s="10">
        <f t="shared" si="16"/>
        <v>35980.067840000003</v>
      </c>
      <c r="H87" s="24">
        <v>4</v>
      </c>
      <c r="I87" s="2"/>
      <c r="J87" s="2"/>
      <c r="K87" s="2"/>
      <c r="L87" s="3">
        <f>AVERAGE(L84:L86)</f>
        <v>28.935619047619053</v>
      </c>
      <c r="M87" s="24">
        <v>4</v>
      </c>
    </row>
    <row r="88" spans="1:13" ht="14.45" x14ac:dyDescent="0.3">
      <c r="A88" s="2"/>
      <c r="B88" s="12"/>
      <c r="C88" s="12"/>
      <c r="D88" s="22"/>
      <c r="E88" s="12"/>
      <c r="F88" s="12"/>
      <c r="G88" s="12"/>
      <c r="H88" s="7"/>
      <c r="I88" s="2"/>
      <c r="J88" s="2"/>
      <c r="K88" s="2"/>
      <c r="L88" s="2"/>
      <c r="M88" s="2"/>
    </row>
    <row r="89" spans="1:13" ht="14.45" x14ac:dyDescent="0.3">
      <c r="A89" s="2">
        <v>24870</v>
      </c>
      <c r="B89" s="2">
        <f>A89*2</f>
        <v>49740</v>
      </c>
      <c r="C89" s="2">
        <f>B89/2000</f>
        <v>24.87</v>
      </c>
      <c r="D89" s="19">
        <v>0.38300000000000001</v>
      </c>
      <c r="E89" s="2">
        <f>C89*D89</f>
        <v>9.5252100000000013</v>
      </c>
      <c r="F89" s="2">
        <v>3584</v>
      </c>
      <c r="G89" s="2">
        <f>F89*E89</f>
        <v>34138.352640000005</v>
      </c>
      <c r="H89" s="2"/>
      <c r="I89" s="8" t="s">
        <v>45</v>
      </c>
      <c r="J89" s="8">
        <v>118</v>
      </c>
      <c r="K89" s="1" t="s">
        <v>38</v>
      </c>
      <c r="L89" s="2">
        <f>E89/0.35</f>
        <v>27.214885714285721</v>
      </c>
      <c r="M89" s="2"/>
    </row>
    <row r="90" spans="1:13" ht="14.45" x14ac:dyDescent="0.3">
      <c r="A90" s="2">
        <v>22940</v>
      </c>
      <c r="B90" s="2">
        <f>A90*2</f>
        <v>45880</v>
      </c>
      <c r="C90" s="2">
        <f>B90/2000</f>
        <v>22.94</v>
      </c>
      <c r="D90" s="19">
        <v>0.379</v>
      </c>
      <c r="E90" s="2">
        <f>C90*D90</f>
        <v>8.6942599999999999</v>
      </c>
      <c r="F90" s="2">
        <v>3572</v>
      </c>
      <c r="G90" s="2">
        <f>F90*E90</f>
        <v>31055.896720000001</v>
      </c>
      <c r="H90" s="2"/>
      <c r="I90" s="8" t="s">
        <v>45</v>
      </c>
      <c r="J90" s="8">
        <v>218</v>
      </c>
      <c r="K90" s="1" t="s">
        <v>38</v>
      </c>
      <c r="L90" s="2">
        <f>E90/0.35</f>
        <v>24.840742857142857</v>
      </c>
      <c r="M90" s="2"/>
    </row>
    <row r="91" spans="1:13" thickBot="1" x14ac:dyDescent="0.35">
      <c r="A91" s="2">
        <v>25990</v>
      </c>
      <c r="B91" s="11">
        <f>A91*2</f>
        <v>51980</v>
      </c>
      <c r="C91" s="11">
        <f>B91/2000</f>
        <v>25.99</v>
      </c>
      <c r="D91" s="20">
        <v>0.38100000000000001</v>
      </c>
      <c r="E91" s="11">
        <f>C91*D91</f>
        <v>9.9021899999999992</v>
      </c>
      <c r="F91" s="11">
        <v>3518</v>
      </c>
      <c r="G91" s="11">
        <f>F91*E91</f>
        <v>34835.904419999999</v>
      </c>
      <c r="H91" s="2"/>
      <c r="I91" s="8" t="s">
        <v>45</v>
      </c>
      <c r="J91" s="8">
        <v>303</v>
      </c>
      <c r="K91" s="1" t="s">
        <v>38</v>
      </c>
      <c r="L91" s="11">
        <f>E91/0.35</f>
        <v>28.291971428571429</v>
      </c>
      <c r="M91" s="2"/>
    </row>
    <row r="92" spans="1:13" ht="14.45" x14ac:dyDescent="0.3">
      <c r="A92" s="2"/>
      <c r="B92" s="25">
        <f t="shared" ref="B92:G92" si="17">AVERAGE(B89:B91)</f>
        <v>49200</v>
      </c>
      <c r="C92" s="25">
        <f t="shared" si="17"/>
        <v>24.599999999999998</v>
      </c>
      <c r="D92" s="26">
        <f t="shared" si="17"/>
        <v>0.38100000000000001</v>
      </c>
      <c r="E92" s="25">
        <f t="shared" si="17"/>
        <v>9.3738866666666656</v>
      </c>
      <c r="F92" s="10">
        <f t="shared" si="17"/>
        <v>3558</v>
      </c>
      <c r="G92" s="10">
        <f t="shared" si="17"/>
        <v>33343.384593333329</v>
      </c>
      <c r="H92" s="24">
        <v>11</v>
      </c>
      <c r="I92" s="1"/>
      <c r="J92" s="2"/>
      <c r="K92" s="2"/>
      <c r="L92" s="3">
        <f>AVERAGE(L89:L91)</f>
        <v>26.782533333333333</v>
      </c>
      <c r="M92" s="24">
        <v>12</v>
      </c>
    </row>
    <row r="93" spans="1:13" ht="14.45" x14ac:dyDescent="0.3">
      <c r="A93" s="2"/>
      <c r="B93" s="2"/>
      <c r="C93" s="2"/>
      <c r="D93" s="19"/>
      <c r="E93" s="2"/>
      <c r="F93" s="2"/>
      <c r="G93" s="2"/>
      <c r="H93" s="2"/>
      <c r="I93" s="1"/>
      <c r="J93" s="2"/>
      <c r="K93" s="2"/>
      <c r="L93" s="2"/>
      <c r="M93" s="2"/>
    </row>
    <row r="94" spans="1:13" ht="14.45" x14ac:dyDescent="0.3">
      <c r="A94" s="2">
        <v>30570</v>
      </c>
      <c r="B94" s="2">
        <f>A94*2</f>
        <v>61140</v>
      </c>
      <c r="C94" s="2">
        <f>B94/2000</f>
        <v>30.57</v>
      </c>
      <c r="D94" s="19">
        <v>0.35399999999999998</v>
      </c>
      <c r="E94" s="2">
        <f>C94*D94</f>
        <v>10.82178</v>
      </c>
      <c r="F94" s="2">
        <v>3457</v>
      </c>
      <c r="G94" s="2">
        <f>F94*E94</f>
        <v>37410.893459999999</v>
      </c>
      <c r="H94" s="2"/>
      <c r="I94" s="1" t="s">
        <v>13</v>
      </c>
      <c r="J94" s="8">
        <v>119</v>
      </c>
      <c r="K94" s="1" t="s">
        <v>20</v>
      </c>
      <c r="L94" s="2">
        <f>E94/0.35</f>
        <v>30.919371428571431</v>
      </c>
      <c r="M94" s="2"/>
    </row>
    <row r="95" spans="1:13" ht="14.45" x14ac:dyDescent="0.3">
      <c r="A95" s="2">
        <v>25340</v>
      </c>
      <c r="B95" s="2">
        <f>A95*2</f>
        <v>50680</v>
      </c>
      <c r="C95" s="2">
        <f>B95/2000</f>
        <v>25.34</v>
      </c>
      <c r="D95" s="19">
        <v>0.29299999999999998</v>
      </c>
      <c r="E95" s="2">
        <f>C95*D95</f>
        <v>7.4246199999999991</v>
      </c>
      <c r="F95" s="2">
        <v>3516</v>
      </c>
      <c r="G95" s="2">
        <f>F95*E95</f>
        <v>26104.963919999998</v>
      </c>
      <c r="H95" s="2"/>
      <c r="I95" s="1" t="s">
        <v>13</v>
      </c>
      <c r="J95" s="8">
        <v>219</v>
      </c>
      <c r="K95" s="1" t="s">
        <v>20</v>
      </c>
      <c r="L95" s="2">
        <f>E95/0.35</f>
        <v>21.213200000000001</v>
      </c>
      <c r="M95" s="2"/>
    </row>
    <row r="96" spans="1:13" thickBot="1" x14ac:dyDescent="0.35">
      <c r="A96" s="2">
        <v>36500</v>
      </c>
      <c r="B96" s="11">
        <f>A96*2</f>
        <v>73000</v>
      </c>
      <c r="C96" s="11">
        <f>B96/2000</f>
        <v>36.5</v>
      </c>
      <c r="D96" s="20">
        <v>0.29099999999999998</v>
      </c>
      <c r="E96" s="11">
        <f>C96*D96</f>
        <v>10.621499999999999</v>
      </c>
      <c r="F96" s="11">
        <v>3568</v>
      </c>
      <c r="G96" s="11">
        <f>F96*E96</f>
        <v>37897.511999999995</v>
      </c>
      <c r="H96" s="2"/>
      <c r="I96" s="1" t="s">
        <v>13</v>
      </c>
      <c r="J96" s="8">
        <v>318</v>
      </c>
      <c r="K96" s="1" t="s">
        <v>20</v>
      </c>
      <c r="L96" s="11">
        <f>E96/0.35</f>
        <v>30.347142857142856</v>
      </c>
      <c r="M96" s="2"/>
    </row>
    <row r="97" spans="1:17" x14ac:dyDescent="0.25">
      <c r="A97" s="2"/>
      <c r="B97" s="10">
        <f t="shared" ref="B97:G97" si="18">AVERAGE(B94:B96)</f>
        <v>61606.666666666664</v>
      </c>
      <c r="C97" s="10">
        <f t="shared" si="18"/>
        <v>30.803333333333331</v>
      </c>
      <c r="D97" s="21">
        <f t="shared" si="18"/>
        <v>0.31266666666666665</v>
      </c>
      <c r="E97" s="10">
        <f t="shared" si="18"/>
        <v>9.6226333333333329</v>
      </c>
      <c r="F97" s="10">
        <f t="shared" si="18"/>
        <v>3513.6666666666665</v>
      </c>
      <c r="G97" s="10">
        <f t="shared" si="18"/>
        <v>33804.456459999994</v>
      </c>
      <c r="H97" s="24">
        <v>9</v>
      </c>
      <c r="I97" s="2"/>
      <c r="J97" s="2"/>
      <c r="K97" s="2"/>
      <c r="L97" s="3">
        <f>AVERAGE(L94:L96)</f>
        <v>27.493238095238098</v>
      </c>
      <c r="M97" s="24">
        <v>10</v>
      </c>
    </row>
    <row r="98" spans="1:17" x14ac:dyDescent="0.25">
      <c r="A98" s="2"/>
      <c r="B98" s="2"/>
      <c r="C98" s="2"/>
      <c r="D98" s="19"/>
      <c r="E98" s="2"/>
      <c r="F98" s="2"/>
      <c r="G98" s="2"/>
      <c r="H98" s="2"/>
      <c r="I98" s="2"/>
      <c r="J98" s="2"/>
      <c r="K98" s="2"/>
      <c r="L98" s="2"/>
      <c r="M98" s="2"/>
    </row>
    <row r="99" spans="1:17" x14ac:dyDescent="0.25">
      <c r="A99" s="2">
        <v>28610</v>
      </c>
      <c r="B99" s="2">
        <f>A99*2</f>
        <v>57220</v>
      </c>
      <c r="C99" s="2">
        <f>B99/2000</f>
        <v>28.61</v>
      </c>
      <c r="D99" s="19">
        <v>0.33100000000000002</v>
      </c>
      <c r="E99" s="2">
        <f>C99*D99</f>
        <v>9.4699100000000005</v>
      </c>
      <c r="F99" s="2">
        <v>3309</v>
      </c>
      <c r="G99" s="2">
        <f>F99*E99</f>
        <v>31335.932190000003</v>
      </c>
      <c r="H99" s="2"/>
      <c r="I99" s="8" t="s">
        <v>16</v>
      </c>
      <c r="J99" s="8">
        <v>120</v>
      </c>
      <c r="K99" s="1" t="s">
        <v>39</v>
      </c>
      <c r="L99" s="2">
        <f>E99/0.35</f>
        <v>27.056885714285716</v>
      </c>
      <c r="M99" s="2"/>
    </row>
    <row r="100" spans="1:17" ht="15" customHeight="1" x14ac:dyDescent="0.25">
      <c r="A100" s="2">
        <v>22390</v>
      </c>
      <c r="B100" s="2">
        <f>A100*2</f>
        <v>44780</v>
      </c>
      <c r="C100" s="2">
        <f>B100/2000</f>
        <v>22.39</v>
      </c>
      <c r="D100" s="19">
        <v>0.35399999999999998</v>
      </c>
      <c r="E100" s="2">
        <f>C100*D100</f>
        <v>7.9260599999999997</v>
      </c>
      <c r="F100" s="2">
        <v>3360</v>
      </c>
      <c r="G100" s="2">
        <f>F100*E100</f>
        <v>26631.561599999997</v>
      </c>
      <c r="H100" s="2"/>
      <c r="I100" s="8" t="s">
        <v>16</v>
      </c>
      <c r="J100" s="8">
        <v>220</v>
      </c>
      <c r="K100" s="1" t="s">
        <v>39</v>
      </c>
      <c r="L100" s="2">
        <f>E100/0.35</f>
        <v>22.645885714285715</v>
      </c>
      <c r="M100" s="2"/>
      <c r="P100" s="31"/>
      <c r="Q100" s="31"/>
    </row>
    <row r="101" spans="1:17" ht="15.75" thickBot="1" x14ac:dyDescent="0.3">
      <c r="A101" s="2">
        <v>20010</v>
      </c>
      <c r="B101" s="11">
        <f>A101*2</f>
        <v>40020</v>
      </c>
      <c r="C101" s="11">
        <f>B101/2000</f>
        <v>20.010000000000002</v>
      </c>
      <c r="D101" s="20">
        <v>0.31</v>
      </c>
      <c r="E101" s="11">
        <f>C101*D101</f>
        <v>6.2031000000000001</v>
      </c>
      <c r="F101" s="11">
        <v>3633</v>
      </c>
      <c r="G101" s="11">
        <f>F101*E101</f>
        <v>22535.862300000001</v>
      </c>
      <c r="H101" s="2"/>
      <c r="I101" s="8" t="s">
        <v>16</v>
      </c>
      <c r="J101" s="8">
        <v>317</v>
      </c>
      <c r="K101" s="1" t="s">
        <v>39</v>
      </c>
      <c r="L101" s="11">
        <f>E101/0.35</f>
        <v>17.723142857142857</v>
      </c>
      <c r="M101" s="2"/>
      <c r="P101" s="39"/>
      <c r="Q101" s="35"/>
    </row>
    <row r="102" spans="1:17" x14ac:dyDescent="0.25">
      <c r="A102" s="2"/>
      <c r="B102" s="10">
        <f t="shared" ref="B102:G102" si="19">AVERAGE(B99:B101)</f>
        <v>47340</v>
      </c>
      <c r="C102" s="10">
        <f t="shared" si="19"/>
        <v>23.67</v>
      </c>
      <c r="D102" s="21">
        <f t="shared" si="19"/>
        <v>0.33166666666666672</v>
      </c>
      <c r="E102" s="10">
        <f t="shared" si="19"/>
        <v>7.8663566666666656</v>
      </c>
      <c r="F102" s="10">
        <f t="shared" si="19"/>
        <v>3434</v>
      </c>
      <c r="G102" s="10">
        <f t="shared" si="19"/>
        <v>26834.45203</v>
      </c>
      <c r="H102" s="24">
        <v>23</v>
      </c>
      <c r="I102" s="1"/>
      <c r="J102" s="2"/>
      <c r="K102" s="2"/>
      <c r="L102" s="3">
        <f>AVERAGE(L99:L101)</f>
        <v>22.475304761904763</v>
      </c>
      <c r="M102" s="24">
        <v>23</v>
      </c>
      <c r="P102" s="31"/>
      <c r="Q102" s="31"/>
    </row>
    <row r="103" spans="1:17" ht="14.25" customHeight="1" x14ac:dyDescent="0.25">
      <c r="A103" s="2"/>
      <c r="B103" s="2"/>
      <c r="C103" s="2"/>
      <c r="D103" s="19"/>
      <c r="E103" s="2"/>
      <c r="F103" s="2"/>
      <c r="G103" s="2"/>
      <c r="H103" s="2"/>
      <c r="I103" s="1"/>
      <c r="J103" s="2"/>
      <c r="K103" s="2"/>
      <c r="L103" s="2"/>
      <c r="M103" s="2"/>
    </row>
    <row r="104" spans="1:17" x14ac:dyDescent="0.25">
      <c r="A104" s="2">
        <v>25400</v>
      </c>
      <c r="B104" s="2">
        <f>A104*2</f>
        <v>50800</v>
      </c>
      <c r="C104" s="2">
        <f>B104/2000</f>
        <v>25.4</v>
      </c>
      <c r="D104" s="19">
        <v>0.39700000000000002</v>
      </c>
      <c r="E104" s="2">
        <f>C104*D104</f>
        <v>10.0838</v>
      </c>
      <c r="F104" s="2">
        <v>3237</v>
      </c>
      <c r="G104" s="2">
        <f>F104*E104</f>
        <v>32641.260600000001</v>
      </c>
      <c r="H104" s="2"/>
      <c r="I104" s="1" t="s">
        <v>15</v>
      </c>
      <c r="J104" s="8">
        <v>121</v>
      </c>
      <c r="K104" s="8" t="s">
        <v>40</v>
      </c>
      <c r="L104" s="2">
        <f>E104/0.35</f>
        <v>28.810857142857145</v>
      </c>
      <c r="M104" s="2"/>
    </row>
    <row r="105" spans="1:17" x14ac:dyDescent="0.25">
      <c r="A105" s="2">
        <v>21010</v>
      </c>
      <c r="B105" s="2">
        <f>A105*2</f>
        <v>42020</v>
      </c>
      <c r="C105" s="2">
        <f>B105/2000</f>
        <v>21.01</v>
      </c>
      <c r="D105" s="19">
        <v>0.39800000000000002</v>
      </c>
      <c r="E105" s="2">
        <f>C105*D105</f>
        <v>8.3619800000000009</v>
      </c>
      <c r="F105" s="2">
        <v>2823</v>
      </c>
      <c r="G105" s="2">
        <f>F105*E105</f>
        <v>23605.869540000003</v>
      </c>
      <c r="H105" s="2"/>
      <c r="I105" s="1" t="s">
        <v>15</v>
      </c>
      <c r="J105" s="8">
        <v>221</v>
      </c>
      <c r="K105" s="8" t="s">
        <v>40</v>
      </c>
      <c r="L105" s="2">
        <f>E105/0.35</f>
        <v>23.891371428571432</v>
      </c>
      <c r="M105" s="2"/>
    </row>
    <row r="106" spans="1:17" ht="15.75" thickBot="1" x14ac:dyDescent="0.3">
      <c r="A106" s="2">
        <v>32070</v>
      </c>
      <c r="B106" s="11">
        <f>A106*2</f>
        <v>64140</v>
      </c>
      <c r="C106" s="11">
        <f>B106/2000</f>
        <v>32.07</v>
      </c>
      <c r="D106" s="20">
        <v>0.34300000000000003</v>
      </c>
      <c r="E106" s="11">
        <f>C106*D106</f>
        <v>11.000010000000001</v>
      </c>
      <c r="F106" s="11">
        <v>3493</v>
      </c>
      <c r="G106" s="11">
        <f>F106*E106</f>
        <v>38423.034930000002</v>
      </c>
      <c r="H106" s="2"/>
      <c r="I106" s="1" t="s">
        <v>15</v>
      </c>
      <c r="J106" s="8">
        <v>319</v>
      </c>
      <c r="K106" s="8" t="s">
        <v>40</v>
      </c>
      <c r="L106" s="11">
        <f>E106/0.35</f>
        <v>31.428600000000007</v>
      </c>
      <c r="M106" s="2"/>
    </row>
    <row r="107" spans="1:17" x14ac:dyDescent="0.25">
      <c r="A107" s="2"/>
      <c r="B107" s="10">
        <f t="shared" ref="B107:G107" si="20">AVERAGE(B104:B106)</f>
        <v>52320</v>
      </c>
      <c r="C107" s="10">
        <f t="shared" si="20"/>
        <v>26.159999999999997</v>
      </c>
      <c r="D107" s="21">
        <f t="shared" si="20"/>
        <v>0.37933333333333336</v>
      </c>
      <c r="E107" s="10">
        <f t="shared" si="20"/>
        <v>9.8152633333333341</v>
      </c>
      <c r="F107" s="10">
        <f t="shared" si="20"/>
        <v>3184.3333333333335</v>
      </c>
      <c r="G107" s="10">
        <f t="shared" si="20"/>
        <v>31556.721690000006</v>
      </c>
      <c r="H107" s="24">
        <v>15</v>
      </c>
      <c r="I107" s="1"/>
      <c r="J107" s="2"/>
      <c r="K107" s="2"/>
      <c r="L107" s="3">
        <f>AVERAGE(L104:L106)</f>
        <v>28.043609523809526</v>
      </c>
      <c r="M107" s="24">
        <v>6</v>
      </c>
    </row>
    <row r="108" spans="1:17" x14ac:dyDescent="0.25">
      <c r="A108" s="2"/>
      <c r="B108" s="12"/>
      <c r="C108" s="12"/>
      <c r="D108" s="22"/>
      <c r="E108" s="12"/>
      <c r="F108" s="12"/>
      <c r="G108" s="12"/>
      <c r="H108" s="7"/>
      <c r="I108" s="8"/>
      <c r="J108" s="7"/>
      <c r="K108" s="7"/>
      <c r="L108" s="12"/>
      <c r="M108" s="7"/>
    </row>
    <row r="109" spans="1:17" x14ac:dyDescent="0.25">
      <c r="A109" s="2"/>
      <c r="B109" s="12"/>
      <c r="C109" s="12"/>
      <c r="D109" s="22"/>
      <c r="E109" s="12"/>
      <c r="F109" s="12"/>
      <c r="G109" s="12"/>
      <c r="H109" s="7"/>
      <c r="I109" s="8"/>
      <c r="J109" s="7"/>
      <c r="K109" s="7"/>
      <c r="L109" s="12"/>
      <c r="M109" s="7"/>
      <c r="N109" s="9"/>
    </row>
    <row r="110" spans="1:17" x14ac:dyDescent="0.25">
      <c r="A110" s="2">
        <v>27810</v>
      </c>
      <c r="B110" s="2">
        <f>A110*2</f>
        <v>55620</v>
      </c>
      <c r="C110" s="2">
        <f>B110/2000</f>
        <v>27.81</v>
      </c>
      <c r="D110" s="19">
        <v>0.39200000000000002</v>
      </c>
      <c r="E110" s="2">
        <f>C110*D110</f>
        <v>10.90152</v>
      </c>
      <c r="F110" s="2">
        <v>3616</v>
      </c>
      <c r="G110" s="2">
        <f>F110*E110</f>
        <v>39419.89632</v>
      </c>
      <c r="H110" s="2"/>
      <c r="I110" s="1" t="s">
        <v>5</v>
      </c>
      <c r="J110" s="1">
        <v>122</v>
      </c>
      <c r="K110" s="1" t="s">
        <v>41</v>
      </c>
      <c r="L110" s="2">
        <f>E110/0.35</f>
        <v>31.147200000000002</v>
      </c>
      <c r="M110" s="2"/>
    </row>
    <row r="111" spans="1:17" x14ac:dyDescent="0.25">
      <c r="A111" s="2">
        <v>22630</v>
      </c>
      <c r="B111" s="2">
        <f>A111*2</f>
        <v>45260</v>
      </c>
      <c r="C111" s="2">
        <f>B111/2000</f>
        <v>22.63</v>
      </c>
      <c r="D111" s="19">
        <v>0.36</v>
      </c>
      <c r="E111" s="2">
        <f>C111*D111</f>
        <v>8.1467999999999989</v>
      </c>
      <c r="F111" s="2">
        <v>3400</v>
      </c>
      <c r="G111" s="2">
        <f>F111*E111</f>
        <v>27699.119999999995</v>
      </c>
      <c r="H111" s="2"/>
      <c r="I111" s="1" t="s">
        <v>5</v>
      </c>
      <c r="J111" s="1">
        <v>222</v>
      </c>
      <c r="K111" s="1" t="s">
        <v>41</v>
      </c>
      <c r="L111" s="2">
        <f>E111/0.35</f>
        <v>23.276571428571426</v>
      </c>
      <c r="M111" s="2"/>
    </row>
    <row r="112" spans="1:17" ht="15.75" thickBot="1" x14ac:dyDescent="0.3">
      <c r="A112" s="13">
        <v>23760</v>
      </c>
      <c r="B112" s="11">
        <f>A112*2</f>
        <v>47520</v>
      </c>
      <c r="C112" s="11">
        <f>B112/2000</f>
        <v>23.76</v>
      </c>
      <c r="D112" s="20">
        <v>0.34899999999999998</v>
      </c>
      <c r="E112" s="11">
        <f>C112*D112</f>
        <v>8.2922399999999996</v>
      </c>
      <c r="F112" s="11">
        <v>3628</v>
      </c>
      <c r="G112" s="11">
        <f>F112*E112</f>
        <v>30084.246719999999</v>
      </c>
      <c r="H112" s="13"/>
      <c r="I112" s="1" t="s">
        <v>5</v>
      </c>
      <c r="J112" s="14">
        <v>313</v>
      </c>
      <c r="K112" s="1" t="s">
        <v>41</v>
      </c>
      <c r="L112" s="11">
        <f>E112/0.35</f>
        <v>23.692114285714286</v>
      </c>
      <c r="M112" s="2"/>
    </row>
    <row r="113" spans="1:14" x14ac:dyDescent="0.25">
      <c r="A113" s="2"/>
      <c r="B113" s="10">
        <f t="shared" ref="B113:G113" si="21">AVERAGE(B110:B112)</f>
        <v>49466.666666666664</v>
      </c>
      <c r="C113" s="10">
        <f t="shared" si="21"/>
        <v>24.733333333333334</v>
      </c>
      <c r="D113" s="21">
        <f t="shared" si="21"/>
        <v>0.36699999999999999</v>
      </c>
      <c r="E113" s="10">
        <f t="shared" si="21"/>
        <v>9.1135199999999994</v>
      </c>
      <c r="F113" s="10">
        <f t="shared" si="21"/>
        <v>3548</v>
      </c>
      <c r="G113" s="10">
        <f t="shared" si="21"/>
        <v>32401.087679999997</v>
      </c>
      <c r="H113" s="24">
        <v>13</v>
      </c>
      <c r="I113" s="2"/>
      <c r="J113" s="2"/>
      <c r="K113" s="2"/>
      <c r="L113" s="3">
        <f>AVERAGE(L110:L112)</f>
        <v>26.038628571428571</v>
      </c>
      <c r="M113" s="24">
        <v>13</v>
      </c>
    </row>
    <row r="114" spans="1:14" x14ac:dyDescent="0.25">
      <c r="A114" s="2"/>
      <c r="B114" s="12"/>
      <c r="C114" s="12"/>
      <c r="D114" s="22"/>
      <c r="E114" s="12"/>
      <c r="F114" s="12"/>
      <c r="G114" s="12"/>
      <c r="H114" s="7"/>
      <c r="I114" s="7"/>
      <c r="J114" s="7"/>
      <c r="K114" s="7"/>
      <c r="L114" s="12"/>
      <c r="M114" s="7"/>
      <c r="N114" s="9"/>
    </row>
    <row r="115" spans="1:14" x14ac:dyDescent="0.25">
      <c r="A115" s="2">
        <v>31030</v>
      </c>
      <c r="B115" s="2">
        <f>A115*2</f>
        <v>62060</v>
      </c>
      <c r="C115" s="2">
        <f>B115/2000</f>
        <v>31.03</v>
      </c>
      <c r="D115" s="19">
        <v>0.29499999999999998</v>
      </c>
      <c r="E115" s="2">
        <f>C115*D115</f>
        <v>9.1538500000000003</v>
      </c>
      <c r="F115" s="2">
        <v>3592</v>
      </c>
      <c r="G115" s="2">
        <f>F115*E115</f>
        <v>32880.629200000003</v>
      </c>
      <c r="H115" s="2"/>
      <c r="I115" s="1" t="s">
        <v>15</v>
      </c>
      <c r="J115" s="1">
        <v>123</v>
      </c>
      <c r="K115" s="1" t="s">
        <v>42</v>
      </c>
      <c r="L115" s="2">
        <f>E115/0.35</f>
        <v>26.153857142857145</v>
      </c>
      <c r="M115" s="2"/>
    </row>
    <row r="116" spans="1:14" x14ac:dyDescent="0.25">
      <c r="A116" s="2">
        <v>25210</v>
      </c>
      <c r="B116" s="2">
        <f>A116*2</f>
        <v>50420</v>
      </c>
      <c r="C116" s="2">
        <f>B116/2000</f>
        <v>25.21</v>
      </c>
      <c r="D116" s="19">
        <v>0.35899999999999999</v>
      </c>
      <c r="E116" s="2">
        <f>C116*D116</f>
        <v>9.0503900000000002</v>
      </c>
      <c r="F116" s="2">
        <v>3707</v>
      </c>
      <c r="G116" s="2">
        <f>F116*E116</f>
        <v>33549.795729999998</v>
      </c>
      <c r="H116" s="2"/>
      <c r="I116" s="1" t="s">
        <v>15</v>
      </c>
      <c r="J116" s="1">
        <v>223</v>
      </c>
      <c r="K116" s="1" t="s">
        <v>42</v>
      </c>
      <c r="L116" s="2">
        <f>E116/0.35</f>
        <v>25.858257142857145</v>
      </c>
      <c r="M116" s="2"/>
    </row>
    <row r="117" spans="1:14" ht="15.75" thickBot="1" x14ac:dyDescent="0.3">
      <c r="A117" s="13">
        <v>32760</v>
      </c>
      <c r="B117" s="11">
        <f>A117*2</f>
        <v>65520</v>
      </c>
      <c r="C117" s="11">
        <f>B117/2000</f>
        <v>32.76</v>
      </c>
      <c r="D117" s="20">
        <v>0.33900000000000002</v>
      </c>
      <c r="E117" s="11">
        <f>C117*D117</f>
        <v>11.105639999999999</v>
      </c>
      <c r="F117" s="11">
        <v>3654</v>
      </c>
      <c r="G117" s="11">
        <f>F117*E117</f>
        <v>40580.008559999995</v>
      </c>
      <c r="H117" s="13"/>
      <c r="I117" s="1" t="s">
        <v>15</v>
      </c>
      <c r="J117" s="14">
        <v>307</v>
      </c>
      <c r="K117" s="1" t="s">
        <v>42</v>
      </c>
      <c r="L117" s="11">
        <f>E117/0.35</f>
        <v>31.730399999999999</v>
      </c>
      <c r="M117" s="2"/>
    </row>
    <row r="118" spans="1:14" x14ac:dyDescent="0.25">
      <c r="A118" s="2"/>
      <c r="B118" s="10">
        <f t="shared" ref="B118:G118" si="22">AVERAGE(B115:B117)</f>
        <v>59333.333333333336</v>
      </c>
      <c r="C118" s="10">
        <f t="shared" si="22"/>
        <v>29.666666666666668</v>
      </c>
      <c r="D118" s="21">
        <f t="shared" si="22"/>
        <v>0.33099999999999996</v>
      </c>
      <c r="E118" s="10">
        <f t="shared" si="22"/>
        <v>9.7699599999999993</v>
      </c>
      <c r="F118" s="10">
        <f t="shared" si="22"/>
        <v>3651</v>
      </c>
      <c r="G118" s="10">
        <f t="shared" si="22"/>
        <v>35670.144496666668</v>
      </c>
      <c r="H118" s="24">
        <v>5</v>
      </c>
      <c r="I118" s="2"/>
      <c r="J118" s="2"/>
      <c r="K118" s="2"/>
      <c r="L118" s="3">
        <f>AVERAGE(L115:L117)</f>
        <v>27.914171428571432</v>
      </c>
      <c r="M118" s="24">
        <v>7</v>
      </c>
    </row>
    <row r="119" spans="1:14" x14ac:dyDescent="0.25">
      <c r="D119"/>
    </row>
    <row r="120" spans="1:14" x14ac:dyDescent="0.25">
      <c r="D120"/>
    </row>
    <row r="121" spans="1:14" x14ac:dyDescent="0.25">
      <c r="D121"/>
    </row>
    <row r="122" spans="1:14" x14ac:dyDescent="0.25">
      <c r="D122"/>
    </row>
    <row r="123" spans="1:14" x14ac:dyDescent="0.25">
      <c r="D123"/>
    </row>
    <row r="124" spans="1:14" x14ac:dyDescent="0.25">
      <c r="D124"/>
    </row>
    <row r="125" spans="1:14" x14ac:dyDescent="0.25">
      <c r="D125"/>
    </row>
    <row r="126" spans="1:14" x14ac:dyDescent="0.25">
      <c r="D126"/>
    </row>
    <row r="127" spans="1:14" x14ac:dyDescent="0.25">
      <c r="D127"/>
    </row>
    <row r="128" spans="1:14" x14ac:dyDescent="0.25">
      <c r="D128"/>
    </row>
    <row r="129" spans="4:4" x14ac:dyDescent="0.25">
      <c r="D129"/>
    </row>
  </sheetData>
  <pageMargins left="0.5" right="0.5" top="0.45" bottom="0.25" header="0.25" footer="0"/>
  <pageSetup orientation="landscape" r:id="rId1"/>
  <headerFooter>
    <oddHeader>&amp;L2015 Brooks County Corn Silage Trials - Brooksco Farms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zoomScaleNormal="100" workbookViewId="0">
      <selection activeCell="I10" sqref="I10"/>
    </sheetView>
  </sheetViews>
  <sheetFormatPr defaultRowHeight="15" x14ac:dyDescent="0.25"/>
  <cols>
    <col min="1" max="1" width="5.85546875" bestFit="1" customWidth="1"/>
    <col min="2" max="2" width="12.85546875" customWidth="1"/>
    <col min="3" max="3" width="9.28515625" customWidth="1"/>
    <col min="4" max="4" width="17.28515625" bestFit="1" customWidth="1"/>
    <col min="5" max="5" width="5.85546875" customWidth="1"/>
    <col min="6" max="6" width="5.85546875" bestFit="1" customWidth="1"/>
    <col min="7" max="7" width="12" bestFit="1" customWidth="1"/>
    <col min="8" max="8" width="9.28515625" bestFit="1" customWidth="1"/>
    <col min="9" max="9" width="17.28515625" bestFit="1" customWidth="1"/>
    <col min="10" max="10" width="9.28515625" customWidth="1"/>
    <col min="11" max="11" width="5.28515625" customWidth="1"/>
    <col min="12" max="12" width="12.85546875" bestFit="1" customWidth="1"/>
    <col min="13" max="13" width="3.85546875" bestFit="1" customWidth="1"/>
    <col min="14" max="14" width="3" bestFit="1" customWidth="1"/>
    <col min="17" max="17" width="4.85546875" bestFit="1" customWidth="1"/>
  </cols>
  <sheetData>
    <row r="1" spans="1:20" x14ac:dyDescent="0.25">
      <c r="E1" s="58" t="s">
        <v>47</v>
      </c>
    </row>
    <row r="2" spans="1:20" x14ac:dyDescent="0.25">
      <c r="A2" s="46"/>
      <c r="B2" s="46"/>
      <c r="C2" s="46"/>
      <c r="D2" s="46"/>
      <c r="E2" s="58" t="s">
        <v>22</v>
      </c>
      <c r="F2" s="46"/>
      <c r="G2" s="46"/>
      <c r="H2" s="46"/>
      <c r="I2" s="46"/>
      <c r="J2" s="46"/>
    </row>
    <row r="3" spans="1:20" x14ac:dyDescent="0.25">
      <c r="A3" s="46"/>
      <c r="B3" s="46" t="s">
        <v>23</v>
      </c>
      <c r="C3" s="46"/>
      <c r="D3" s="46"/>
      <c r="E3" s="46"/>
      <c r="F3" s="46"/>
      <c r="G3" s="46" t="s">
        <v>24</v>
      </c>
      <c r="H3" s="46"/>
      <c r="I3" s="46"/>
      <c r="J3" s="46"/>
    </row>
    <row r="4" spans="1:20" x14ac:dyDescent="0.25">
      <c r="A4" s="45">
        <v>1</v>
      </c>
      <c r="B4" s="41">
        <v>39616.910000000003</v>
      </c>
      <c r="C4" s="47" t="s">
        <v>13</v>
      </c>
      <c r="D4" s="47" t="s">
        <v>19</v>
      </c>
      <c r="E4" s="46"/>
      <c r="F4" s="43">
        <v>1</v>
      </c>
      <c r="G4" s="48">
        <v>30.972999999999999</v>
      </c>
      <c r="H4" s="47" t="s">
        <v>13</v>
      </c>
      <c r="I4" s="47" t="s">
        <v>19</v>
      </c>
      <c r="J4" s="49"/>
      <c r="K4" s="30"/>
      <c r="L4" s="30"/>
      <c r="M4" s="30"/>
      <c r="N4" s="30"/>
      <c r="O4" s="30"/>
      <c r="P4" s="30"/>
      <c r="Q4" s="30"/>
    </row>
    <row r="5" spans="1:20" x14ac:dyDescent="0.25">
      <c r="A5" s="45">
        <v>2</v>
      </c>
      <c r="B5" s="42">
        <v>38199.800000000003</v>
      </c>
      <c r="C5" s="47" t="s">
        <v>4</v>
      </c>
      <c r="D5" s="47" t="s">
        <v>17</v>
      </c>
      <c r="E5" s="46"/>
      <c r="F5" s="44">
        <v>2</v>
      </c>
      <c r="G5" s="50">
        <v>30.965</v>
      </c>
      <c r="H5" s="47" t="s">
        <v>4</v>
      </c>
      <c r="I5" s="47" t="s">
        <v>33</v>
      </c>
      <c r="J5" s="51"/>
      <c r="K5" s="34"/>
      <c r="L5" s="30"/>
      <c r="M5" s="33"/>
      <c r="N5" s="33"/>
      <c r="O5" s="33"/>
      <c r="P5" s="34"/>
      <c r="Q5" s="33"/>
    </row>
    <row r="6" spans="1:20" x14ac:dyDescent="0.25">
      <c r="A6" s="45">
        <v>3</v>
      </c>
      <c r="B6" s="42">
        <v>38143.97</v>
      </c>
      <c r="C6" s="47" t="s">
        <v>4</v>
      </c>
      <c r="D6" s="47" t="s">
        <v>33</v>
      </c>
      <c r="E6" s="46"/>
      <c r="F6" s="43">
        <v>3</v>
      </c>
      <c r="G6" s="50">
        <v>30.568999999999999</v>
      </c>
      <c r="H6" s="47" t="s">
        <v>4</v>
      </c>
      <c r="I6" s="47" t="s">
        <v>17</v>
      </c>
      <c r="J6" s="49"/>
      <c r="K6" s="30"/>
      <c r="L6" s="30"/>
      <c r="M6" s="35"/>
      <c r="N6" s="35"/>
      <c r="O6" s="35"/>
      <c r="P6" s="30"/>
      <c r="Q6" s="30"/>
    </row>
    <row r="7" spans="1:20" x14ac:dyDescent="0.25">
      <c r="A7" s="45">
        <v>4</v>
      </c>
      <c r="B7" s="42">
        <v>35980.07</v>
      </c>
      <c r="C7" s="47" t="s">
        <v>46</v>
      </c>
      <c r="D7" s="47" t="s">
        <v>37</v>
      </c>
      <c r="E7" s="46"/>
      <c r="F7" s="43">
        <v>4</v>
      </c>
      <c r="G7" s="50">
        <v>28.934999999999999</v>
      </c>
      <c r="H7" s="47" t="s">
        <v>46</v>
      </c>
      <c r="I7" s="47" t="s">
        <v>37</v>
      </c>
      <c r="J7" s="49"/>
      <c r="K7" s="30"/>
      <c r="L7" s="30"/>
      <c r="M7" s="35"/>
      <c r="N7" s="35"/>
      <c r="O7" s="35"/>
      <c r="P7" s="30"/>
      <c r="Q7" s="30"/>
    </row>
    <row r="8" spans="1:20" x14ac:dyDescent="0.25">
      <c r="A8" s="45">
        <v>5</v>
      </c>
      <c r="B8" s="42">
        <v>35670.14</v>
      </c>
      <c r="C8" s="47" t="s">
        <v>15</v>
      </c>
      <c r="D8" s="47" t="s">
        <v>42</v>
      </c>
      <c r="E8" s="46"/>
      <c r="F8" s="43">
        <v>5</v>
      </c>
      <c r="G8" s="50">
        <v>28.431000000000001</v>
      </c>
      <c r="H8" s="47" t="s">
        <v>5</v>
      </c>
      <c r="I8" s="47" t="s">
        <v>49</v>
      </c>
      <c r="J8" s="49"/>
      <c r="K8" s="30"/>
      <c r="L8" s="30"/>
      <c r="M8" s="35"/>
      <c r="N8" s="35"/>
      <c r="O8" s="35"/>
      <c r="P8" s="30"/>
      <c r="Q8" s="30"/>
    </row>
    <row r="9" spans="1:20" x14ac:dyDescent="0.25">
      <c r="A9" s="45">
        <v>6</v>
      </c>
      <c r="B9" s="42">
        <v>35563.4</v>
      </c>
      <c r="C9" s="52" t="s">
        <v>5</v>
      </c>
      <c r="D9" s="47" t="s">
        <v>36</v>
      </c>
      <c r="E9" s="46"/>
      <c r="F9" s="43">
        <v>6</v>
      </c>
      <c r="G9" s="50">
        <v>28.042999999999999</v>
      </c>
      <c r="H9" s="47" t="s">
        <v>15</v>
      </c>
      <c r="I9" s="47" t="s">
        <v>40</v>
      </c>
      <c r="J9" s="49"/>
      <c r="K9" s="30"/>
      <c r="L9" s="30"/>
      <c r="M9" s="35"/>
      <c r="N9" s="35"/>
      <c r="O9" s="35"/>
      <c r="P9" s="30"/>
      <c r="Q9" s="30"/>
      <c r="S9" s="30"/>
      <c r="T9" s="30"/>
    </row>
    <row r="10" spans="1:20" x14ac:dyDescent="0.25">
      <c r="A10" s="45">
        <v>7</v>
      </c>
      <c r="B10" s="42">
        <v>35110.949999999997</v>
      </c>
      <c r="C10" s="47" t="s">
        <v>12</v>
      </c>
      <c r="D10" s="47" t="s">
        <v>35</v>
      </c>
      <c r="E10" s="46"/>
      <c r="F10" s="43">
        <v>7</v>
      </c>
      <c r="G10" s="50">
        <v>27.914000000000001</v>
      </c>
      <c r="H10" s="47" t="s">
        <v>15</v>
      </c>
      <c r="I10" s="47" t="s">
        <v>42</v>
      </c>
      <c r="J10" s="49"/>
      <c r="K10" s="30"/>
      <c r="L10" s="30"/>
      <c r="M10" s="35"/>
      <c r="N10" s="35"/>
      <c r="O10" s="35"/>
      <c r="P10" s="30"/>
      <c r="Q10" s="30"/>
      <c r="S10" s="30"/>
      <c r="T10" s="30"/>
    </row>
    <row r="11" spans="1:20" x14ac:dyDescent="0.25">
      <c r="A11" s="45">
        <v>8</v>
      </c>
      <c r="B11" s="42">
        <v>34459.120000000003</v>
      </c>
      <c r="C11" s="47" t="s">
        <v>4</v>
      </c>
      <c r="D11" s="47" t="s">
        <v>34</v>
      </c>
      <c r="E11" s="46"/>
      <c r="F11" s="43">
        <v>8</v>
      </c>
      <c r="G11" s="50">
        <v>27.571999999999999</v>
      </c>
      <c r="H11" s="47" t="s">
        <v>4</v>
      </c>
      <c r="I11" s="53" t="s">
        <v>34</v>
      </c>
      <c r="J11" s="49"/>
      <c r="K11" s="30"/>
      <c r="L11" s="30"/>
      <c r="M11" s="35"/>
      <c r="N11" s="35"/>
      <c r="O11" s="35"/>
      <c r="P11" s="30"/>
      <c r="Q11" s="30"/>
      <c r="S11" s="30"/>
      <c r="T11" s="30"/>
    </row>
    <row r="12" spans="1:20" x14ac:dyDescent="0.25">
      <c r="A12" s="45">
        <v>9</v>
      </c>
      <c r="B12" s="42">
        <v>33804.46</v>
      </c>
      <c r="C12" s="52" t="s">
        <v>13</v>
      </c>
      <c r="D12" s="47" t="s">
        <v>20</v>
      </c>
      <c r="E12" s="54"/>
      <c r="F12" s="43">
        <v>9</v>
      </c>
      <c r="G12" s="50">
        <v>27.501000000000001</v>
      </c>
      <c r="H12" s="52" t="s">
        <v>13</v>
      </c>
      <c r="I12" s="47" t="s">
        <v>30</v>
      </c>
      <c r="J12" s="49"/>
      <c r="K12" s="30"/>
      <c r="L12" s="30"/>
      <c r="M12" s="35"/>
      <c r="N12" s="35"/>
      <c r="O12" s="35"/>
      <c r="P12" s="30"/>
      <c r="Q12" s="30"/>
      <c r="S12" s="30"/>
      <c r="T12" s="30"/>
    </row>
    <row r="13" spans="1:20" x14ac:dyDescent="0.25">
      <c r="A13" s="45">
        <v>10</v>
      </c>
      <c r="B13" s="42">
        <v>33611.72</v>
      </c>
      <c r="C13" s="47" t="s">
        <v>13</v>
      </c>
      <c r="D13" s="47" t="s">
        <v>30</v>
      </c>
      <c r="E13" s="46"/>
      <c r="F13" s="43">
        <v>10</v>
      </c>
      <c r="G13" s="50">
        <v>27.492999999999999</v>
      </c>
      <c r="H13" s="47" t="s">
        <v>13</v>
      </c>
      <c r="I13" s="47" t="s">
        <v>20</v>
      </c>
      <c r="J13" s="49"/>
      <c r="K13" s="30"/>
      <c r="L13" s="30"/>
      <c r="M13" s="35"/>
      <c r="N13" s="35"/>
      <c r="O13" s="35"/>
      <c r="P13" s="30"/>
      <c r="Q13" s="30"/>
      <c r="S13" s="30"/>
      <c r="T13" s="30"/>
    </row>
    <row r="14" spans="1:20" ht="14.45" x14ac:dyDescent="0.3">
      <c r="A14" s="45">
        <v>11</v>
      </c>
      <c r="B14" s="42">
        <v>33343.379999999997</v>
      </c>
      <c r="C14" s="47" t="s">
        <v>45</v>
      </c>
      <c r="D14" s="47" t="s">
        <v>38</v>
      </c>
      <c r="E14" s="46"/>
      <c r="F14" s="43">
        <v>11</v>
      </c>
      <c r="G14" s="50">
        <v>27.2</v>
      </c>
      <c r="H14" s="52" t="s">
        <v>12</v>
      </c>
      <c r="I14" s="47" t="s">
        <v>35</v>
      </c>
      <c r="J14" s="49"/>
      <c r="K14" s="30"/>
      <c r="L14" s="30"/>
      <c r="M14" s="35"/>
      <c r="N14" s="35"/>
      <c r="O14" s="35"/>
      <c r="P14" s="30"/>
      <c r="Q14" s="30"/>
      <c r="S14" s="30"/>
      <c r="T14" s="30"/>
    </row>
    <row r="15" spans="1:20" ht="14.45" x14ac:dyDescent="0.3">
      <c r="A15" s="45">
        <v>12</v>
      </c>
      <c r="B15" s="42">
        <v>32447.7</v>
      </c>
      <c r="C15" s="47" t="s">
        <v>15</v>
      </c>
      <c r="D15" s="47" t="s">
        <v>28</v>
      </c>
      <c r="E15" s="46"/>
      <c r="F15" s="43">
        <v>12</v>
      </c>
      <c r="G15" s="50">
        <v>26.782</v>
      </c>
      <c r="H15" s="47" t="s">
        <v>45</v>
      </c>
      <c r="I15" s="47" t="s">
        <v>38</v>
      </c>
      <c r="J15" s="49"/>
      <c r="K15" s="30"/>
      <c r="L15" s="30"/>
      <c r="M15" s="35"/>
      <c r="N15" s="35"/>
      <c r="O15" s="35"/>
      <c r="P15" s="30"/>
      <c r="Q15" s="30"/>
      <c r="S15" s="30"/>
      <c r="T15" s="30"/>
    </row>
    <row r="16" spans="1:20" ht="14.45" x14ac:dyDescent="0.3">
      <c r="A16" s="45">
        <v>13</v>
      </c>
      <c r="B16" s="42">
        <v>32401.09</v>
      </c>
      <c r="C16" s="47" t="s">
        <v>5</v>
      </c>
      <c r="D16" s="53" t="s">
        <v>41</v>
      </c>
      <c r="E16" s="46"/>
      <c r="F16" s="43">
        <v>13</v>
      </c>
      <c r="G16" s="50">
        <v>26.038</v>
      </c>
      <c r="H16" s="52" t="s">
        <v>5</v>
      </c>
      <c r="I16" s="47" t="s">
        <v>41</v>
      </c>
      <c r="J16" s="49"/>
      <c r="K16" s="30"/>
      <c r="L16" s="30"/>
      <c r="M16" s="35"/>
      <c r="N16" s="35"/>
      <c r="O16" s="35"/>
      <c r="P16" s="30"/>
      <c r="Q16" s="30"/>
      <c r="S16" s="30"/>
      <c r="T16" s="30"/>
    </row>
    <row r="17" spans="1:20" ht="14.45" x14ac:dyDescent="0.3">
      <c r="A17" s="45">
        <v>14</v>
      </c>
      <c r="B17" s="42">
        <v>32051.3</v>
      </c>
      <c r="C17" s="52" t="s">
        <v>5</v>
      </c>
      <c r="D17" s="47" t="s">
        <v>26</v>
      </c>
      <c r="E17" s="46"/>
      <c r="F17" s="43">
        <v>14</v>
      </c>
      <c r="G17" s="50">
        <v>25.802</v>
      </c>
      <c r="H17" s="47" t="s">
        <v>15</v>
      </c>
      <c r="I17" s="47" t="s">
        <v>28</v>
      </c>
      <c r="J17" s="49"/>
      <c r="K17" s="30"/>
      <c r="L17" s="30"/>
      <c r="M17" s="35"/>
      <c r="N17" s="35"/>
      <c r="O17" s="35"/>
      <c r="P17" s="30"/>
      <c r="Q17" s="30"/>
      <c r="S17" s="30"/>
      <c r="T17" s="30"/>
    </row>
    <row r="18" spans="1:20" ht="14.45" x14ac:dyDescent="0.3">
      <c r="A18" s="45">
        <v>15</v>
      </c>
      <c r="B18" s="42">
        <v>31556.720000000001</v>
      </c>
      <c r="C18" s="47" t="s">
        <v>15</v>
      </c>
      <c r="D18" s="47" t="s">
        <v>40</v>
      </c>
      <c r="E18" s="46"/>
      <c r="F18" s="43">
        <v>15</v>
      </c>
      <c r="G18" s="50">
        <v>25.228999999999999</v>
      </c>
      <c r="H18" s="52" t="s">
        <v>5</v>
      </c>
      <c r="I18" s="47" t="s">
        <v>26</v>
      </c>
      <c r="J18" s="49"/>
      <c r="K18" s="30"/>
      <c r="L18" s="35"/>
      <c r="M18" s="35"/>
      <c r="N18" s="35"/>
      <c r="O18" s="35"/>
      <c r="P18" s="30"/>
      <c r="Q18" s="30"/>
      <c r="S18" s="30"/>
      <c r="T18" s="30"/>
    </row>
    <row r="19" spans="1:20" ht="14.45" x14ac:dyDescent="0.3">
      <c r="A19" s="45">
        <v>16</v>
      </c>
      <c r="B19" s="42">
        <v>31294.38</v>
      </c>
      <c r="C19" s="52" t="s">
        <v>5</v>
      </c>
      <c r="D19" s="47" t="s">
        <v>32</v>
      </c>
      <c r="E19" s="46"/>
      <c r="F19" s="43">
        <v>16</v>
      </c>
      <c r="G19" s="42">
        <v>25.148</v>
      </c>
      <c r="H19" s="52" t="s">
        <v>5</v>
      </c>
      <c r="I19" s="47" t="s">
        <v>32</v>
      </c>
      <c r="J19" s="49"/>
      <c r="K19" s="30"/>
      <c r="L19" s="39"/>
      <c r="M19" s="39"/>
      <c r="N19" s="35"/>
      <c r="O19" s="35"/>
      <c r="P19" s="30"/>
      <c r="Q19" s="30"/>
      <c r="S19" s="30"/>
      <c r="T19" s="30"/>
    </row>
    <row r="20" spans="1:20" ht="14.45" x14ac:dyDescent="0.3">
      <c r="A20" s="45">
        <v>17</v>
      </c>
      <c r="B20" s="42">
        <v>31090.81</v>
      </c>
      <c r="C20" s="52" t="s">
        <v>12</v>
      </c>
      <c r="D20" s="47" t="s">
        <v>27</v>
      </c>
      <c r="E20" s="46"/>
      <c r="F20" s="43">
        <v>17</v>
      </c>
      <c r="G20" s="50">
        <v>25.055</v>
      </c>
      <c r="H20" s="52" t="s">
        <v>12</v>
      </c>
      <c r="I20" s="47" t="s">
        <v>27</v>
      </c>
      <c r="J20" s="49"/>
      <c r="K20" s="30"/>
      <c r="L20" s="35"/>
      <c r="M20" s="35"/>
      <c r="N20" s="35"/>
      <c r="O20" s="35"/>
      <c r="P20" s="30"/>
      <c r="Q20" s="30"/>
      <c r="S20" s="30"/>
      <c r="T20" s="30"/>
    </row>
    <row r="21" spans="1:20" ht="14.45" x14ac:dyDescent="0.3">
      <c r="A21" s="45">
        <v>18</v>
      </c>
      <c r="B21" s="42">
        <v>30560.02</v>
      </c>
      <c r="C21" s="52" t="s">
        <v>16</v>
      </c>
      <c r="D21" s="47" t="s">
        <v>25</v>
      </c>
      <c r="E21" s="46"/>
      <c r="F21" s="43">
        <v>18</v>
      </c>
      <c r="G21" s="50">
        <v>24.919</v>
      </c>
      <c r="H21" s="47" t="s">
        <v>16</v>
      </c>
      <c r="I21" s="47" t="s">
        <v>25</v>
      </c>
      <c r="J21" s="49"/>
      <c r="K21" s="30"/>
      <c r="L21" s="35"/>
      <c r="M21" s="35"/>
      <c r="N21" s="35"/>
      <c r="O21" s="35"/>
      <c r="P21" s="30"/>
      <c r="Q21" s="30"/>
      <c r="S21" s="30"/>
      <c r="T21" s="30"/>
    </row>
    <row r="22" spans="1:20" ht="14.45" x14ac:dyDescent="0.3">
      <c r="A22" s="45">
        <v>19</v>
      </c>
      <c r="B22" s="42">
        <v>30258.21</v>
      </c>
      <c r="C22" s="52" t="s">
        <v>4</v>
      </c>
      <c r="D22" s="47" t="s">
        <v>29</v>
      </c>
      <c r="E22" s="46"/>
      <c r="F22" s="43">
        <v>19</v>
      </c>
      <c r="G22" s="50">
        <v>24.722999999999999</v>
      </c>
      <c r="H22" s="52" t="s">
        <v>12</v>
      </c>
      <c r="I22" s="47" t="s">
        <v>18</v>
      </c>
      <c r="J22" s="49"/>
      <c r="K22" s="30"/>
      <c r="L22" s="35"/>
      <c r="M22" s="35"/>
      <c r="N22" s="35"/>
      <c r="O22" s="35"/>
      <c r="P22" s="30"/>
      <c r="Q22" s="30"/>
      <c r="S22" s="30"/>
      <c r="T22" s="30"/>
    </row>
    <row r="23" spans="1:20" ht="14.45" x14ac:dyDescent="0.3">
      <c r="A23" s="45">
        <v>20</v>
      </c>
      <c r="B23" s="42">
        <v>29616.34</v>
      </c>
      <c r="C23" s="47" t="s">
        <v>45</v>
      </c>
      <c r="D23" s="47" t="s">
        <v>31</v>
      </c>
      <c r="E23" s="46"/>
      <c r="F23" s="43">
        <v>20</v>
      </c>
      <c r="G23" s="50">
        <v>24.37</v>
      </c>
      <c r="H23" s="47" t="s">
        <v>4</v>
      </c>
      <c r="I23" s="47" t="s">
        <v>29</v>
      </c>
      <c r="J23" s="49"/>
      <c r="K23" s="30"/>
      <c r="L23" s="35"/>
      <c r="M23" s="35"/>
      <c r="N23" s="35"/>
      <c r="O23" s="35"/>
      <c r="P23" s="30"/>
      <c r="Q23" s="30"/>
      <c r="S23" s="30"/>
      <c r="T23" s="30"/>
    </row>
    <row r="24" spans="1:20" ht="14.45" x14ac:dyDescent="0.3">
      <c r="A24" s="45">
        <v>21</v>
      </c>
      <c r="B24" s="42">
        <v>29322.51</v>
      </c>
      <c r="C24" s="52" t="s">
        <v>16</v>
      </c>
      <c r="D24" s="47" t="s">
        <v>21</v>
      </c>
      <c r="E24" s="46"/>
      <c r="F24" s="43">
        <v>21</v>
      </c>
      <c r="G24" s="42">
        <v>24.364000000000001</v>
      </c>
      <c r="H24" s="52" t="s">
        <v>16</v>
      </c>
      <c r="I24" s="47" t="s">
        <v>48</v>
      </c>
      <c r="J24" s="49"/>
      <c r="K24" s="30"/>
      <c r="L24" s="35"/>
      <c r="M24" s="35"/>
      <c r="N24" s="35"/>
      <c r="O24" s="35"/>
      <c r="P24" s="30"/>
      <c r="Q24" s="30"/>
      <c r="S24" s="30"/>
      <c r="T24" s="30"/>
    </row>
    <row r="25" spans="1:20" ht="14.45" x14ac:dyDescent="0.3">
      <c r="A25" s="45">
        <v>22</v>
      </c>
      <c r="B25" s="42">
        <v>29252.38</v>
      </c>
      <c r="C25" s="52" t="s">
        <v>12</v>
      </c>
      <c r="D25" s="47" t="s">
        <v>18</v>
      </c>
      <c r="E25" s="46"/>
      <c r="F25" s="43">
        <v>22</v>
      </c>
      <c r="G25" s="50">
        <v>23.914999999999999</v>
      </c>
      <c r="H25" s="52" t="s">
        <v>45</v>
      </c>
      <c r="I25" s="47" t="s">
        <v>31</v>
      </c>
      <c r="J25" s="49"/>
      <c r="K25" s="30"/>
      <c r="L25" s="35"/>
      <c r="M25" s="35"/>
      <c r="N25" s="35"/>
      <c r="O25" s="35"/>
      <c r="P25" s="30"/>
      <c r="Q25" s="30"/>
      <c r="S25" s="30"/>
      <c r="T25" s="30"/>
    </row>
    <row r="26" spans="1:20" ht="14.45" x14ac:dyDescent="0.3">
      <c r="A26" s="45">
        <v>23</v>
      </c>
      <c r="B26" s="42">
        <v>26834.45</v>
      </c>
      <c r="C26" s="52" t="s">
        <v>16</v>
      </c>
      <c r="D26" s="47" t="s">
        <v>39</v>
      </c>
      <c r="E26" s="46"/>
      <c r="F26" s="43">
        <v>23</v>
      </c>
      <c r="G26" s="50">
        <v>22.475000000000001</v>
      </c>
      <c r="H26" s="52" t="s">
        <v>16</v>
      </c>
      <c r="I26" s="47" t="s">
        <v>39</v>
      </c>
      <c r="J26" s="49"/>
      <c r="K26" s="30"/>
      <c r="L26" s="35"/>
      <c r="M26" s="35"/>
      <c r="N26" s="35"/>
      <c r="O26" s="35"/>
      <c r="P26" s="30"/>
      <c r="Q26" s="30"/>
      <c r="S26" s="30"/>
      <c r="T26" s="30"/>
    </row>
    <row r="27" spans="1:20" ht="14.45" x14ac:dyDescent="0.3">
      <c r="A27" s="49"/>
      <c r="B27" s="49"/>
      <c r="C27" s="49"/>
      <c r="D27" s="49"/>
      <c r="E27" s="49"/>
      <c r="F27" s="49"/>
      <c r="G27" s="55"/>
      <c r="H27" s="49"/>
      <c r="I27" s="56"/>
      <c r="J27" s="49"/>
      <c r="K27" s="30"/>
      <c r="L27" s="35"/>
      <c r="M27" s="35"/>
      <c r="N27" s="35"/>
      <c r="O27" s="35"/>
      <c r="P27" s="30"/>
      <c r="Q27" s="30"/>
      <c r="S27" s="30"/>
      <c r="T27" s="30"/>
    </row>
    <row r="28" spans="1:20" ht="14.45" x14ac:dyDescent="0.3">
      <c r="A28" s="49"/>
      <c r="B28" s="49"/>
      <c r="C28" s="49"/>
      <c r="D28" s="49"/>
      <c r="E28" s="49"/>
      <c r="F28" s="49"/>
      <c r="G28" s="55"/>
      <c r="H28" s="49"/>
      <c r="I28" s="56"/>
      <c r="J28" s="49"/>
      <c r="K28" s="30"/>
      <c r="L28" s="35"/>
      <c r="M28" s="35"/>
      <c r="N28" s="35"/>
      <c r="O28" s="35"/>
      <c r="P28" s="30"/>
      <c r="Q28" s="30"/>
      <c r="S28" s="30"/>
      <c r="T28" s="30"/>
    </row>
    <row r="29" spans="1:20" ht="14.45" x14ac:dyDescent="0.3">
      <c r="A29" s="49"/>
      <c r="B29" s="30"/>
      <c r="C29" s="35"/>
      <c r="D29" s="35"/>
      <c r="E29" s="35"/>
      <c r="F29" s="35"/>
      <c r="G29" s="30"/>
      <c r="H29" s="30"/>
      <c r="J29" s="30"/>
      <c r="K29" s="30"/>
    </row>
    <row r="30" spans="1:20" ht="14.45" x14ac:dyDescent="0.3">
      <c r="A30" s="49"/>
      <c r="B30" s="30"/>
      <c r="C30" s="35"/>
      <c r="D30" s="35"/>
      <c r="E30" s="35"/>
      <c r="F30" s="35"/>
      <c r="G30" s="30"/>
      <c r="H30" s="30"/>
      <c r="J30" s="30"/>
      <c r="K30" s="30"/>
    </row>
    <row r="31" spans="1:20" ht="14.45" x14ac:dyDescent="0.3">
      <c r="A31" s="49"/>
      <c r="B31" s="30"/>
      <c r="C31" s="35"/>
      <c r="D31" s="35"/>
      <c r="E31" s="35"/>
      <c r="F31" s="35"/>
      <c r="G31" s="30"/>
      <c r="H31" s="30"/>
      <c r="J31" s="30"/>
      <c r="K31" s="30"/>
    </row>
    <row r="32" spans="1:20" ht="14.45" x14ac:dyDescent="0.3">
      <c r="A32" s="49"/>
      <c r="B32" s="30"/>
      <c r="C32" s="35"/>
      <c r="D32" s="35"/>
      <c r="E32" s="35"/>
      <c r="F32" s="35"/>
      <c r="G32" s="30"/>
      <c r="H32" s="30"/>
      <c r="J32" s="30"/>
      <c r="K32" s="30"/>
    </row>
    <row r="33" spans="1:11" ht="14.45" x14ac:dyDescent="0.3">
      <c r="A33" s="49"/>
      <c r="B33" s="30"/>
      <c r="C33" s="35"/>
      <c r="D33" s="35"/>
      <c r="E33" s="35"/>
      <c r="F33" s="35"/>
      <c r="G33" s="30"/>
      <c r="H33" s="30"/>
      <c r="J33" s="30"/>
      <c r="K33" s="30"/>
    </row>
    <row r="34" spans="1:11" ht="14.45" x14ac:dyDescent="0.3">
      <c r="A34" s="49"/>
      <c r="B34" s="30"/>
      <c r="C34" s="35"/>
      <c r="D34" s="35"/>
      <c r="E34" s="35"/>
      <c r="F34" s="35"/>
      <c r="G34" s="30"/>
      <c r="H34" s="30"/>
      <c r="J34" s="30"/>
      <c r="K34" s="30"/>
    </row>
    <row r="35" spans="1:11" ht="14.45" x14ac:dyDescent="0.3">
      <c r="A35" s="49"/>
      <c r="B35" s="30"/>
      <c r="C35" s="35"/>
      <c r="D35" s="35"/>
      <c r="E35" s="35"/>
      <c r="F35" s="35"/>
      <c r="G35" s="30"/>
      <c r="H35" s="30"/>
      <c r="J35" s="30"/>
      <c r="K35" s="30"/>
    </row>
    <row r="36" spans="1:11" ht="14.45" x14ac:dyDescent="0.3">
      <c r="A36" s="49"/>
      <c r="B36" s="30"/>
      <c r="C36" s="35"/>
      <c r="D36" s="35"/>
      <c r="E36" s="35"/>
      <c r="F36" s="35"/>
      <c r="G36" s="30"/>
      <c r="H36" s="30"/>
    </row>
    <row r="37" spans="1:11" ht="14.45" x14ac:dyDescent="0.3">
      <c r="A37" s="49"/>
      <c r="B37" s="30"/>
      <c r="C37" s="35"/>
      <c r="D37" s="35"/>
      <c r="E37" s="35"/>
      <c r="F37" s="35"/>
      <c r="G37" s="30"/>
      <c r="H37" s="30"/>
    </row>
    <row r="38" spans="1:11" ht="14.45" x14ac:dyDescent="0.3">
      <c r="A38" s="49"/>
      <c r="B38" s="30"/>
      <c r="C38" s="35"/>
      <c r="D38" s="35"/>
      <c r="E38" s="35"/>
      <c r="F38" s="35"/>
      <c r="G38" s="30"/>
      <c r="H38" s="30"/>
    </row>
    <row r="39" spans="1:11" ht="14.45" x14ac:dyDescent="0.3">
      <c r="A39" s="49"/>
      <c r="B39" s="30"/>
      <c r="C39" s="35"/>
      <c r="D39" s="35"/>
      <c r="E39" s="35"/>
      <c r="F39" s="35"/>
      <c r="G39" s="30"/>
      <c r="H39" s="30"/>
    </row>
    <row r="40" spans="1:11" ht="14.45" x14ac:dyDescent="0.3">
      <c r="A40" s="49"/>
      <c r="B40" s="30"/>
      <c r="C40" s="35"/>
      <c r="D40" s="35"/>
      <c r="E40" s="35"/>
      <c r="F40" s="35"/>
      <c r="G40" s="30"/>
      <c r="H40" s="30"/>
    </row>
    <row r="41" spans="1:11" x14ac:dyDescent="0.25">
      <c r="A41" s="49"/>
      <c r="B41" s="30"/>
      <c r="C41" s="35"/>
      <c r="D41" s="35"/>
      <c r="E41" s="35"/>
      <c r="F41" s="35"/>
      <c r="G41" s="30"/>
      <c r="H41" s="30"/>
    </row>
    <row r="42" spans="1:11" x14ac:dyDescent="0.25">
      <c r="A42" s="49"/>
      <c r="B42" s="30"/>
      <c r="C42" s="35"/>
      <c r="D42" s="35"/>
      <c r="E42" s="35"/>
      <c r="F42" s="35"/>
      <c r="G42" s="30"/>
      <c r="H42" s="30"/>
    </row>
    <row r="43" spans="1:11" x14ac:dyDescent="0.25">
      <c r="A43" s="49"/>
      <c r="B43" s="30"/>
      <c r="C43" s="35"/>
      <c r="D43" s="35"/>
      <c r="E43" s="35"/>
      <c r="F43" s="35"/>
      <c r="G43" s="30"/>
      <c r="H43" s="30"/>
    </row>
    <row r="44" spans="1:11" x14ac:dyDescent="0.25">
      <c r="A44" s="49"/>
      <c r="B44" s="30"/>
      <c r="C44" s="35"/>
      <c r="D44" s="35"/>
      <c r="E44" s="35"/>
      <c r="F44" s="35"/>
      <c r="G44" s="30"/>
      <c r="H44" s="30"/>
    </row>
    <row r="45" spans="1:11" x14ac:dyDescent="0.25">
      <c r="A45" s="49"/>
      <c r="B45" s="30"/>
      <c r="C45" s="35"/>
      <c r="D45" s="35"/>
      <c r="E45" s="35"/>
      <c r="F45" s="35"/>
      <c r="G45" s="30"/>
      <c r="H45" s="30"/>
    </row>
    <row r="46" spans="1:11" x14ac:dyDescent="0.25">
      <c r="A46" s="49"/>
      <c r="B46" s="30"/>
      <c r="C46" s="35"/>
      <c r="D46" s="35"/>
      <c r="E46" s="35"/>
      <c r="F46" s="35"/>
      <c r="G46" s="30"/>
      <c r="H46" s="30"/>
    </row>
    <row r="47" spans="1:11" x14ac:dyDescent="0.25">
      <c r="A47" s="49"/>
      <c r="B47" s="30"/>
      <c r="C47" s="35"/>
      <c r="D47" s="35"/>
      <c r="E47" s="35"/>
      <c r="F47" s="35"/>
      <c r="G47" s="30"/>
      <c r="H47" s="30"/>
    </row>
    <row r="48" spans="1:11" x14ac:dyDescent="0.25">
      <c r="A48" s="49"/>
      <c r="B48" s="30"/>
      <c r="C48" s="35"/>
      <c r="D48" s="35"/>
      <c r="E48" s="35"/>
      <c r="F48" s="35"/>
      <c r="G48" s="30"/>
      <c r="H48" s="30"/>
    </row>
    <row r="49" spans="1:17" x14ac:dyDescent="0.25">
      <c r="A49" s="49"/>
      <c r="B49" s="30"/>
      <c r="C49" s="35"/>
      <c r="D49" s="35"/>
      <c r="E49" s="35"/>
      <c r="F49" s="35"/>
      <c r="G49" s="30"/>
      <c r="H49" s="30"/>
    </row>
    <row r="50" spans="1:17" x14ac:dyDescent="0.25">
      <c r="A50" s="49"/>
      <c r="B50" s="30"/>
      <c r="C50" s="35"/>
      <c r="D50" s="35"/>
      <c r="E50" s="35"/>
      <c r="F50" s="35"/>
      <c r="G50" s="30"/>
      <c r="H50" s="30"/>
    </row>
    <row r="51" spans="1:17" x14ac:dyDescent="0.25">
      <c r="A51" s="49"/>
      <c r="B51" s="30"/>
      <c r="C51" s="35"/>
      <c r="D51" s="35"/>
      <c r="E51" s="35"/>
      <c r="F51" s="35"/>
      <c r="G51" s="30"/>
      <c r="H51" s="30"/>
    </row>
    <row r="52" spans="1:17" x14ac:dyDescent="0.25">
      <c r="A52" s="49"/>
      <c r="B52" s="30"/>
      <c r="C52" s="35"/>
      <c r="D52" s="35"/>
      <c r="E52" s="35"/>
      <c r="F52" s="35"/>
      <c r="G52" s="30"/>
      <c r="H52" s="30"/>
    </row>
    <row r="53" spans="1:17" x14ac:dyDescent="0.25">
      <c r="A53" s="49"/>
      <c r="B53" s="49"/>
      <c r="C53" s="49"/>
      <c r="D53" s="49"/>
      <c r="E53" s="49"/>
      <c r="F53" s="57"/>
      <c r="G53" s="55"/>
      <c r="H53" s="57"/>
      <c r="I53" s="49"/>
      <c r="J53" s="49"/>
      <c r="K53" s="30"/>
      <c r="L53" s="35"/>
      <c r="M53" s="35"/>
      <c r="N53" s="35"/>
      <c r="O53" s="35"/>
      <c r="P53" s="30"/>
      <c r="Q53" s="30"/>
    </row>
    <row r="54" spans="1:17" x14ac:dyDescent="0.25">
      <c r="A54" s="30"/>
      <c r="B54" s="30"/>
      <c r="C54" s="30"/>
      <c r="D54" s="35"/>
      <c r="E54" s="35"/>
      <c r="F54" s="35"/>
      <c r="G54" s="35"/>
      <c r="H54" s="30"/>
      <c r="I54" s="30"/>
    </row>
    <row r="55" spans="1:17" x14ac:dyDescent="0.25">
      <c r="A55" s="30"/>
      <c r="B55" s="30"/>
      <c r="C55" s="30"/>
      <c r="D55" s="35"/>
      <c r="E55" s="35"/>
      <c r="F55" s="35"/>
      <c r="G55" s="35"/>
      <c r="H55" s="30"/>
      <c r="I55" s="30"/>
    </row>
    <row r="56" spans="1:17" x14ac:dyDescent="0.25">
      <c r="A56" s="30"/>
      <c r="B56" s="30"/>
      <c r="C56" s="35"/>
      <c r="D56" s="35"/>
      <c r="E56" s="35"/>
      <c r="F56" s="35"/>
      <c r="G56" s="30"/>
      <c r="H56" s="30"/>
    </row>
    <row r="57" spans="1:17" x14ac:dyDescent="0.25">
      <c r="A57" s="30"/>
      <c r="B57" s="30"/>
      <c r="C57" s="35"/>
      <c r="D57" s="35"/>
      <c r="E57" s="35"/>
      <c r="F57" s="35"/>
      <c r="G57" s="30"/>
      <c r="H57" s="30"/>
    </row>
    <row r="58" spans="1:17" x14ac:dyDescent="0.25">
      <c r="A58" s="30"/>
      <c r="B58" s="30"/>
      <c r="C58" s="35"/>
      <c r="D58" s="35"/>
      <c r="E58" s="35"/>
      <c r="F58" s="35"/>
      <c r="G58" s="30"/>
      <c r="H58" s="30"/>
    </row>
    <row r="59" spans="1:17" x14ac:dyDescent="0.25">
      <c r="A59" s="30"/>
      <c r="B59" s="49"/>
      <c r="C59" s="49"/>
      <c r="D59" s="49"/>
      <c r="E59" s="49"/>
      <c r="F59" s="57"/>
      <c r="G59" s="55"/>
      <c r="H59" s="49"/>
      <c r="I59" s="49"/>
      <c r="J59" s="30"/>
      <c r="K59" s="30"/>
      <c r="L59" s="35"/>
      <c r="M59" s="35"/>
      <c r="N59" s="35"/>
      <c r="O59" s="35"/>
      <c r="P59" s="30"/>
      <c r="Q59" s="30"/>
    </row>
    <row r="60" spans="1:17" x14ac:dyDescent="0.25">
      <c r="A60" s="30"/>
      <c r="B60" s="49"/>
      <c r="C60" s="49"/>
      <c r="D60" s="49"/>
      <c r="E60" s="49"/>
      <c r="F60" s="49"/>
      <c r="G60" s="55"/>
      <c r="H60" s="49"/>
      <c r="I60" s="49"/>
      <c r="J60" s="30"/>
      <c r="K60" s="30"/>
      <c r="L60" s="35"/>
      <c r="M60" s="35"/>
      <c r="N60" s="35"/>
      <c r="O60" s="35"/>
      <c r="P60" s="30"/>
      <c r="Q60" s="30"/>
    </row>
    <row r="61" spans="1:17" x14ac:dyDescent="0.25">
      <c r="A61" s="30"/>
      <c r="B61" s="49"/>
      <c r="C61" s="49"/>
      <c r="D61" s="49"/>
      <c r="E61" s="49"/>
      <c r="F61" s="49"/>
      <c r="G61" s="55"/>
      <c r="H61" s="49"/>
      <c r="I61" s="49"/>
      <c r="J61" s="30"/>
      <c r="K61" s="30"/>
      <c r="L61" s="35"/>
      <c r="M61" s="35"/>
      <c r="N61" s="35"/>
      <c r="O61" s="30"/>
      <c r="P61" s="30"/>
      <c r="Q61" s="30"/>
    </row>
    <row r="62" spans="1:17" x14ac:dyDescent="0.25">
      <c r="A62" s="30"/>
      <c r="B62" s="30"/>
      <c r="C62" s="30"/>
      <c r="D62" s="30"/>
      <c r="E62" s="30"/>
      <c r="F62" s="30"/>
      <c r="G62" s="32"/>
      <c r="H62" s="30"/>
      <c r="I62" s="30"/>
      <c r="J62" s="30"/>
      <c r="K62" s="30"/>
      <c r="L62" s="35"/>
      <c r="M62" s="35"/>
      <c r="N62" s="35"/>
      <c r="O62" s="30"/>
      <c r="P62" s="30"/>
      <c r="Q62" s="30"/>
    </row>
    <row r="63" spans="1:17" x14ac:dyDescent="0.25">
      <c r="A63" s="30"/>
      <c r="B63" s="30"/>
      <c r="C63" s="30"/>
      <c r="D63" s="30"/>
      <c r="E63" s="30"/>
      <c r="F63" s="30"/>
      <c r="G63" s="32"/>
      <c r="H63" s="30"/>
      <c r="I63" s="30"/>
      <c r="J63" s="30"/>
      <c r="K63" s="30"/>
      <c r="L63" s="35"/>
      <c r="M63" s="35"/>
      <c r="N63" s="35"/>
      <c r="O63" s="30"/>
      <c r="P63" s="30"/>
      <c r="Q63" s="30"/>
    </row>
    <row r="64" spans="1:17" x14ac:dyDescent="0.25">
      <c r="A64" s="30"/>
      <c r="B64" s="30"/>
      <c r="C64" s="30"/>
      <c r="D64" s="30"/>
      <c r="E64" s="30"/>
      <c r="F64" s="36"/>
      <c r="G64" s="32"/>
      <c r="H64" s="36"/>
      <c r="I64" s="30"/>
      <c r="J64" s="30"/>
      <c r="K64" s="30"/>
      <c r="L64" s="35"/>
      <c r="M64" s="35"/>
      <c r="N64" s="35"/>
      <c r="O64" s="35"/>
      <c r="P64" s="30"/>
      <c r="Q64" s="30"/>
    </row>
    <row r="65" spans="1:17" x14ac:dyDescent="0.25">
      <c r="A65" s="30"/>
      <c r="B65" s="30"/>
      <c r="C65" s="30"/>
      <c r="D65" s="30"/>
      <c r="E65" s="30"/>
      <c r="F65" s="30"/>
      <c r="G65" s="32"/>
      <c r="H65" s="30"/>
      <c r="I65" s="30"/>
      <c r="J65" s="30"/>
      <c r="K65" s="30"/>
      <c r="L65" s="35"/>
      <c r="M65" s="35"/>
      <c r="N65" s="35"/>
      <c r="O65" s="35"/>
      <c r="P65" s="30"/>
      <c r="Q65" s="30"/>
    </row>
    <row r="66" spans="1:17" x14ac:dyDescent="0.25">
      <c r="A66" s="30"/>
      <c r="B66" s="30"/>
      <c r="C66" s="30"/>
      <c r="D66" s="30"/>
      <c r="E66" s="30"/>
      <c r="F66" s="30"/>
      <c r="G66" s="32"/>
      <c r="H66" s="30"/>
      <c r="I66" s="30"/>
      <c r="J66" s="30"/>
      <c r="K66" s="30"/>
      <c r="L66" s="35"/>
      <c r="M66" s="35"/>
      <c r="N66" s="35"/>
      <c r="O66" s="30"/>
      <c r="P66" s="30"/>
      <c r="Q66" s="30"/>
    </row>
    <row r="67" spans="1:17" x14ac:dyDescent="0.25">
      <c r="A67" s="30"/>
      <c r="B67" s="30"/>
      <c r="C67" s="30"/>
      <c r="D67" s="30"/>
      <c r="E67" s="30"/>
      <c r="F67" s="30"/>
      <c r="G67" s="32"/>
      <c r="H67" s="30"/>
      <c r="I67" s="30"/>
      <c r="J67" s="30"/>
      <c r="K67" s="30"/>
      <c r="L67" s="35"/>
      <c r="M67" s="35"/>
      <c r="N67" s="35"/>
      <c r="O67" s="30"/>
      <c r="P67" s="30"/>
      <c r="Q67" s="30"/>
    </row>
    <row r="68" spans="1:17" x14ac:dyDescent="0.25">
      <c r="A68" s="30"/>
      <c r="B68" s="30"/>
      <c r="C68" s="30"/>
      <c r="D68" s="30"/>
      <c r="E68" s="30"/>
      <c r="F68" s="30"/>
      <c r="G68" s="32"/>
      <c r="H68" s="30"/>
      <c r="I68" s="30"/>
      <c r="J68" s="30"/>
      <c r="K68" s="30"/>
      <c r="L68" s="35"/>
      <c r="M68" s="35"/>
      <c r="N68" s="35"/>
      <c r="O68" s="30"/>
      <c r="P68" s="30"/>
      <c r="Q68" s="30"/>
    </row>
    <row r="69" spans="1:17" x14ac:dyDescent="0.25">
      <c r="A69" s="30"/>
      <c r="B69" s="30"/>
      <c r="C69" s="30"/>
      <c r="D69" s="30"/>
      <c r="E69" s="30"/>
      <c r="F69" s="36"/>
      <c r="G69" s="32"/>
      <c r="H69" s="36"/>
      <c r="I69" s="30"/>
      <c r="J69" s="30"/>
      <c r="K69" s="30"/>
      <c r="L69" s="35"/>
      <c r="M69" s="35"/>
      <c r="N69" s="35"/>
      <c r="O69" s="35"/>
      <c r="P69" s="30"/>
      <c r="Q69" s="30"/>
    </row>
    <row r="70" spans="1:17" x14ac:dyDescent="0.25">
      <c r="A70" s="30"/>
      <c r="B70" s="30"/>
      <c r="C70" s="30"/>
      <c r="D70" s="30"/>
      <c r="E70" s="30"/>
      <c r="F70" s="36"/>
      <c r="G70" s="32"/>
      <c r="H70" s="36"/>
      <c r="I70" s="30"/>
      <c r="J70" s="30"/>
      <c r="K70" s="30"/>
      <c r="L70" s="35"/>
      <c r="M70" s="35"/>
      <c r="N70" s="35"/>
      <c r="O70" s="35"/>
      <c r="P70" s="30"/>
      <c r="Q70" s="30"/>
    </row>
    <row r="71" spans="1:17" x14ac:dyDescent="0.25">
      <c r="A71" s="30"/>
      <c r="B71" s="30"/>
      <c r="C71" s="30"/>
      <c r="D71" s="30"/>
      <c r="E71" s="30"/>
      <c r="F71" s="30"/>
      <c r="G71" s="32"/>
      <c r="H71" s="30"/>
      <c r="I71" s="30"/>
      <c r="J71" s="30"/>
      <c r="K71" s="30"/>
      <c r="L71" s="35"/>
      <c r="M71" s="35"/>
      <c r="N71" s="35"/>
      <c r="O71" s="35"/>
      <c r="P71" s="30"/>
      <c r="Q71" s="30"/>
    </row>
    <row r="72" spans="1:17" x14ac:dyDescent="0.25">
      <c r="A72" s="30"/>
      <c r="B72" s="30"/>
      <c r="C72" s="30"/>
      <c r="D72" s="30"/>
      <c r="E72" s="30"/>
      <c r="F72" s="30"/>
      <c r="G72" s="32"/>
      <c r="H72" s="30"/>
      <c r="I72" s="30"/>
      <c r="J72" s="30"/>
      <c r="K72" s="30"/>
      <c r="L72" s="35"/>
      <c r="M72" s="35"/>
      <c r="N72" s="35"/>
      <c r="O72" s="30"/>
      <c r="P72" s="30"/>
      <c r="Q72" s="30"/>
    </row>
    <row r="73" spans="1:17" x14ac:dyDescent="0.25">
      <c r="A73" s="30"/>
      <c r="B73" s="30"/>
      <c r="C73" s="30"/>
      <c r="D73" s="30"/>
      <c r="E73" s="30"/>
      <c r="F73" s="30"/>
      <c r="G73" s="32"/>
      <c r="H73" s="30"/>
      <c r="I73" s="30"/>
      <c r="J73" s="30"/>
      <c r="K73" s="30"/>
      <c r="L73" s="35"/>
      <c r="M73" s="35"/>
      <c r="N73" s="35"/>
      <c r="O73" s="30"/>
      <c r="P73" s="30"/>
      <c r="Q73" s="30"/>
    </row>
    <row r="74" spans="1:17" x14ac:dyDescent="0.25">
      <c r="A74" s="30"/>
      <c r="B74" s="30"/>
      <c r="C74" s="30"/>
      <c r="D74" s="30"/>
      <c r="E74" s="30"/>
      <c r="F74" s="30"/>
      <c r="G74" s="32"/>
      <c r="H74" s="30"/>
      <c r="I74" s="30"/>
      <c r="J74" s="30"/>
      <c r="K74" s="30"/>
      <c r="L74" s="35"/>
      <c r="M74" s="35"/>
      <c r="N74" s="35"/>
      <c r="O74" s="30"/>
      <c r="P74" s="30"/>
      <c r="Q74" s="30"/>
    </row>
    <row r="75" spans="1:17" x14ac:dyDescent="0.25">
      <c r="A75" s="30"/>
      <c r="B75" s="30"/>
      <c r="C75" s="30"/>
      <c r="D75" s="30"/>
      <c r="E75" s="30"/>
      <c r="F75" s="30"/>
      <c r="G75" s="32"/>
      <c r="H75" s="36"/>
      <c r="I75" s="30"/>
      <c r="J75" s="30"/>
      <c r="K75" s="30"/>
      <c r="L75" s="35"/>
      <c r="M75" s="35"/>
      <c r="N75" s="35"/>
      <c r="O75" s="35"/>
      <c r="P75" s="30"/>
      <c r="Q75" s="30"/>
    </row>
    <row r="76" spans="1:17" x14ac:dyDescent="0.25">
      <c r="A76" s="30"/>
      <c r="B76" s="30"/>
      <c r="C76" s="30"/>
      <c r="D76" s="30"/>
      <c r="E76" s="30"/>
      <c r="F76" s="30"/>
      <c r="G76" s="32"/>
      <c r="H76" s="30"/>
      <c r="I76" s="30"/>
      <c r="J76" s="30"/>
      <c r="K76" s="30"/>
      <c r="L76" s="35"/>
      <c r="M76" s="35"/>
      <c r="N76" s="35"/>
      <c r="O76" s="35"/>
      <c r="P76" s="30"/>
      <c r="Q76" s="30"/>
    </row>
    <row r="77" spans="1:17" x14ac:dyDescent="0.25">
      <c r="A77" s="30"/>
      <c r="B77" s="30"/>
      <c r="C77" s="30"/>
      <c r="D77" s="30"/>
      <c r="E77" s="30"/>
      <c r="F77" s="30"/>
      <c r="G77" s="32"/>
      <c r="H77" s="30"/>
      <c r="I77" s="30"/>
      <c r="J77" s="30"/>
      <c r="K77" s="30"/>
      <c r="L77" s="35"/>
      <c r="M77" s="35"/>
      <c r="N77" s="35"/>
      <c r="O77" s="30"/>
      <c r="P77" s="30"/>
      <c r="Q77" s="30"/>
    </row>
    <row r="78" spans="1:17" x14ac:dyDescent="0.25">
      <c r="A78" s="30"/>
      <c r="B78" s="30"/>
      <c r="C78" s="30"/>
      <c r="D78" s="30"/>
      <c r="E78" s="30"/>
      <c r="F78" s="30"/>
      <c r="G78" s="32"/>
      <c r="H78" s="30"/>
      <c r="I78" s="30"/>
      <c r="J78" s="30"/>
      <c r="K78" s="30"/>
      <c r="L78" s="35"/>
      <c r="M78" s="35"/>
      <c r="N78" s="35"/>
      <c r="O78" s="30"/>
      <c r="P78" s="30"/>
      <c r="Q78" s="30"/>
    </row>
    <row r="79" spans="1:17" x14ac:dyDescent="0.25">
      <c r="A79" s="30"/>
      <c r="B79" s="30"/>
      <c r="C79" s="30"/>
      <c r="D79" s="30"/>
      <c r="E79" s="30"/>
      <c r="F79" s="30"/>
      <c r="G79" s="32"/>
      <c r="H79" s="30"/>
      <c r="I79" s="30"/>
      <c r="J79" s="30"/>
      <c r="K79" s="30"/>
      <c r="L79" s="35"/>
      <c r="M79" s="35"/>
      <c r="N79" s="35"/>
      <c r="O79" s="30"/>
      <c r="P79" s="30"/>
      <c r="Q79" s="30"/>
    </row>
    <row r="80" spans="1:17" x14ac:dyDescent="0.25">
      <c r="A80" s="30"/>
      <c r="B80" s="30"/>
      <c r="C80" s="30"/>
      <c r="D80" s="30"/>
      <c r="E80" s="30"/>
      <c r="F80" s="30"/>
      <c r="G80" s="32"/>
      <c r="H80" s="36"/>
      <c r="I80" s="30"/>
      <c r="J80" s="30"/>
      <c r="K80" s="30"/>
      <c r="L80" s="35"/>
      <c r="M80" s="35"/>
      <c r="N80" s="35"/>
      <c r="O80" s="35"/>
      <c r="P80" s="30"/>
      <c r="Q80" s="30"/>
    </row>
    <row r="81" spans="1:17" ht="4.5" customHeight="1" x14ac:dyDescent="0.25">
      <c r="A81" s="30"/>
      <c r="B81" s="30"/>
      <c r="C81" s="30"/>
      <c r="D81" s="30"/>
      <c r="E81" s="30"/>
      <c r="F81" s="30"/>
      <c r="G81" s="32"/>
      <c r="H81" s="30"/>
      <c r="I81" s="30"/>
      <c r="J81" s="30"/>
      <c r="K81" s="30"/>
      <c r="L81" s="35"/>
      <c r="M81" s="35"/>
      <c r="N81" s="35"/>
      <c r="O81" s="35"/>
      <c r="P81" s="30"/>
      <c r="Q81" s="30"/>
    </row>
    <row r="82" spans="1:17" x14ac:dyDescent="0.25">
      <c r="A82" s="30"/>
      <c r="B82" s="30"/>
      <c r="C82" s="30"/>
      <c r="D82" s="30"/>
      <c r="E82" s="30"/>
      <c r="F82" s="30"/>
      <c r="G82" s="32"/>
      <c r="H82" s="30"/>
      <c r="I82" s="30"/>
      <c r="J82" s="30"/>
      <c r="K82" s="30"/>
      <c r="L82" s="35"/>
      <c r="M82" s="35"/>
      <c r="N82" s="35"/>
      <c r="O82" s="35"/>
      <c r="P82" s="30"/>
      <c r="Q82" s="30"/>
    </row>
    <row r="83" spans="1:17" x14ac:dyDescent="0.25">
      <c r="A83" s="30"/>
      <c r="B83" s="30"/>
      <c r="C83" s="30"/>
      <c r="D83" s="30"/>
      <c r="E83" s="30"/>
      <c r="F83" s="30"/>
      <c r="G83" s="32"/>
      <c r="H83" s="30"/>
      <c r="I83" s="30"/>
      <c r="J83" s="30"/>
      <c r="K83" s="30"/>
      <c r="L83" s="35"/>
      <c r="M83" s="35"/>
      <c r="N83" s="35"/>
      <c r="O83" s="35"/>
      <c r="P83" s="30"/>
      <c r="Q83" s="30"/>
    </row>
    <row r="84" spans="1:17" x14ac:dyDescent="0.25">
      <c r="A84" s="30"/>
      <c r="B84" s="30"/>
      <c r="C84" s="30"/>
      <c r="D84" s="30"/>
      <c r="E84" s="30"/>
      <c r="F84" s="30"/>
      <c r="G84" s="32"/>
      <c r="H84" s="30"/>
      <c r="I84" s="30"/>
      <c r="J84" s="30"/>
      <c r="K84" s="30"/>
      <c r="L84" s="35"/>
      <c r="M84" s="35"/>
      <c r="N84" s="35"/>
      <c r="O84" s="35"/>
      <c r="P84" s="30"/>
      <c r="Q84" s="30"/>
    </row>
    <row r="85" spans="1:17" x14ac:dyDescent="0.25">
      <c r="A85" s="30"/>
      <c r="B85" s="30"/>
      <c r="C85" s="30"/>
      <c r="D85" s="30"/>
      <c r="E85" s="30"/>
      <c r="F85" s="30"/>
      <c r="G85" s="32"/>
      <c r="H85" s="30"/>
      <c r="I85" s="30"/>
      <c r="J85" s="30"/>
      <c r="K85" s="30"/>
      <c r="L85" s="30"/>
      <c r="M85" s="30"/>
      <c r="N85" s="30"/>
      <c r="O85" s="30"/>
      <c r="P85" s="30"/>
      <c r="Q85" s="30"/>
    </row>
    <row r="86" spans="1:17" x14ac:dyDescent="0.25">
      <c r="A86" s="30"/>
      <c r="B86" s="30"/>
      <c r="C86" s="30"/>
      <c r="D86" s="30"/>
      <c r="E86" s="30"/>
      <c r="F86" s="30"/>
      <c r="G86" s="32"/>
      <c r="H86" s="30"/>
      <c r="I86" s="30"/>
      <c r="J86" s="30"/>
      <c r="K86" s="30"/>
      <c r="L86" s="30"/>
      <c r="M86" s="30"/>
      <c r="N86" s="30"/>
      <c r="O86" s="30"/>
      <c r="P86" s="30"/>
      <c r="Q86" s="30"/>
    </row>
    <row r="87" spans="1:17" x14ac:dyDescent="0.25">
      <c r="A87" s="30"/>
      <c r="B87" s="30"/>
      <c r="C87" s="30"/>
      <c r="D87" s="30"/>
      <c r="E87" s="30"/>
      <c r="F87" s="30"/>
      <c r="G87" s="32"/>
      <c r="H87" s="30"/>
      <c r="I87" s="30"/>
      <c r="J87" s="30"/>
      <c r="K87" s="30"/>
      <c r="L87" s="35"/>
      <c r="M87" s="35"/>
      <c r="N87" s="35"/>
      <c r="O87" s="35"/>
      <c r="P87" s="30"/>
      <c r="Q87" s="30"/>
    </row>
    <row r="88" spans="1:17" x14ac:dyDescent="0.25">
      <c r="A88" s="30"/>
      <c r="B88" s="30"/>
      <c r="C88" s="30"/>
      <c r="D88" s="30"/>
      <c r="E88" s="30"/>
      <c r="F88" s="30"/>
      <c r="G88" s="32"/>
      <c r="H88" s="30"/>
      <c r="I88" s="30"/>
      <c r="J88" s="30"/>
      <c r="K88" s="30"/>
      <c r="L88" s="35"/>
      <c r="M88" s="35"/>
      <c r="N88" s="35"/>
      <c r="O88" s="35"/>
      <c r="P88" s="30"/>
      <c r="Q88" s="30"/>
    </row>
    <row r="89" spans="1:17" x14ac:dyDescent="0.25">
      <c r="A89" s="30"/>
      <c r="B89" s="30"/>
      <c r="C89" s="30"/>
      <c r="D89" s="30"/>
      <c r="E89" s="30"/>
      <c r="F89" s="30"/>
      <c r="G89" s="32"/>
      <c r="H89" s="30"/>
      <c r="I89" s="30"/>
      <c r="J89" s="30"/>
      <c r="K89" s="30"/>
      <c r="L89" s="35"/>
      <c r="M89" s="35"/>
      <c r="N89" s="35"/>
      <c r="O89" s="35"/>
      <c r="P89" s="30"/>
      <c r="Q89" s="30"/>
    </row>
    <row r="90" spans="1:17" x14ac:dyDescent="0.25">
      <c r="A90" s="30"/>
      <c r="B90" s="30"/>
      <c r="C90" s="30"/>
      <c r="D90" s="37"/>
      <c r="E90" s="37"/>
      <c r="F90" s="37"/>
      <c r="G90" s="38"/>
      <c r="H90" s="37"/>
      <c r="I90" s="30"/>
      <c r="J90" s="30"/>
      <c r="K90" s="30"/>
      <c r="L90" s="35"/>
      <c r="M90" s="30"/>
      <c r="N90" s="30"/>
      <c r="O90" s="30"/>
      <c r="P90" s="30"/>
      <c r="Q90" s="30"/>
    </row>
    <row r="91" spans="1:17" x14ac:dyDescent="0.25">
      <c r="A91" s="30"/>
      <c r="B91" s="30"/>
      <c r="C91" s="30"/>
      <c r="D91" s="30"/>
      <c r="E91" s="30"/>
      <c r="F91" s="30"/>
      <c r="G91" s="32"/>
      <c r="H91" s="30"/>
      <c r="I91" s="30"/>
      <c r="J91" s="30"/>
      <c r="K91" s="30"/>
      <c r="L91" s="35"/>
      <c r="M91" s="30"/>
      <c r="N91" s="30"/>
      <c r="O91" s="30"/>
      <c r="P91" s="30"/>
      <c r="Q91" s="30"/>
    </row>
    <row r="92" spans="1:17" x14ac:dyDescent="0.25">
      <c r="A92" s="30"/>
      <c r="B92" s="30"/>
      <c r="C92" s="30"/>
      <c r="D92" s="30"/>
      <c r="E92" s="30"/>
      <c r="F92" s="30"/>
      <c r="G92" s="32"/>
      <c r="H92" s="30"/>
      <c r="I92" s="30"/>
      <c r="J92" s="30"/>
      <c r="K92" s="30"/>
      <c r="L92" s="35"/>
      <c r="M92" s="35"/>
      <c r="N92" s="35"/>
      <c r="O92" s="35"/>
      <c r="P92" s="30"/>
      <c r="Q92" s="30"/>
    </row>
    <row r="93" spans="1:17" x14ac:dyDescent="0.25">
      <c r="A93" s="30"/>
      <c r="B93" s="30"/>
      <c r="C93" s="30"/>
      <c r="D93" s="30"/>
      <c r="E93" s="30"/>
      <c r="F93" s="30"/>
      <c r="G93" s="32"/>
      <c r="H93" s="30"/>
      <c r="I93" s="30"/>
      <c r="J93" s="30"/>
      <c r="K93" s="30"/>
      <c r="L93" s="35"/>
      <c r="M93" s="35"/>
      <c r="N93" s="35"/>
      <c r="O93" s="35"/>
      <c r="P93" s="30"/>
      <c r="Q93" s="30"/>
    </row>
    <row r="94" spans="1:17" x14ac:dyDescent="0.25">
      <c r="A94" s="30"/>
      <c r="B94" s="30"/>
      <c r="C94" s="30"/>
      <c r="D94" s="30"/>
      <c r="E94" s="30"/>
      <c r="F94" s="30"/>
      <c r="G94" s="32"/>
      <c r="H94" s="30"/>
      <c r="I94" s="30"/>
      <c r="J94" s="30"/>
      <c r="K94" s="30"/>
      <c r="L94" s="35"/>
      <c r="M94" s="35"/>
      <c r="N94" s="35"/>
      <c r="O94" s="35"/>
      <c r="P94" s="30"/>
      <c r="Q94" s="30"/>
    </row>
    <row r="95" spans="1:17" x14ac:dyDescent="0.25">
      <c r="A95" s="30"/>
      <c r="B95" s="30"/>
      <c r="C95" s="30"/>
      <c r="D95" s="30"/>
      <c r="E95" s="30"/>
      <c r="F95" s="30"/>
      <c r="G95" s="32"/>
      <c r="H95" s="30"/>
      <c r="I95" s="30"/>
      <c r="J95" s="30"/>
      <c r="K95" s="30"/>
      <c r="L95" s="30"/>
      <c r="M95" s="30"/>
      <c r="N95" s="30"/>
      <c r="O95" s="30"/>
      <c r="P95" s="30"/>
      <c r="Q95" s="30"/>
    </row>
    <row r="96" spans="1:17" x14ac:dyDescent="0.25">
      <c r="A96" s="30"/>
      <c r="B96" s="30"/>
      <c r="C96" s="30"/>
      <c r="D96" s="30"/>
      <c r="E96" s="30"/>
      <c r="F96" s="30"/>
      <c r="G96" s="32"/>
      <c r="H96" s="30"/>
      <c r="I96" s="30"/>
      <c r="J96" s="30"/>
      <c r="K96" s="30"/>
      <c r="L96" s="30"/>
      <c r="M96" s="30"/>
      <c r="N96" s="30"/>
      <c r="O96" s="30"/>
      <c r="P96" s="30"/>
      <c r="Q96" s="30"/>
    </row>
    <row r="97" spans="1:17" x14ac:dyDescent="0.25">
      <c r="A97" s="30"/>
      <c r="B97" s="30"/>
      <c r="C97" s="30"/>
      <c r="D97" s="30"/>
      <c r="E97" s="30"/>
      <c r="F97" s="30"/>
      <c r="G97" s="32"/>
      <c r="H97" s="30"/>
      <c r="I97" s="30"/>
      <c r="J97" s="30"/>
      <c r="K97" s="30"/>
      <c r="L97" s="35"/>
      <c r="M97" s="35"/>
      <c r="N97" s="35"/>
      <c r="O97" s="35"/>
      <c r="P97" s="30"/>
      <c r="Q97" s="30"/>
    </row>
    <row r="98" spans="1:17" x14ac:dyDescent="0.25">
      <c r="A98" s="30"/>
      <c r="B98" s="30"/>
      <c r="C98" s="30"/>
      <c r="D98" s="30"/>
      <c r="E98" s="30"/>
      <c r="F98" s="30"/>
      <c r="G98" s="32"/>
      <c r="H98" s="30"/>
      <c r="I98" s="30"/>
      <c r="J98" s="30"/>
      <c r="K98" s="30"/>
      <c r="L98" s="35"/>
      <c r="M98" s="35"/>
      <c r="N98" s="35"/>
      <c r="O98" s="35"/>
      <c r="P98" s="30"/>
      <c r="Q98" s="30"/>
    </row>
    <row r="99" spans="1:17" x14ac:dyDescent="0.25">
      <c r="A99" s="30"/>
      <c r="B99" s="30"/>
      <c r="C99" s="30"/>
      <c r="D99" s="30"/>
      <c r="E99" s="30"/>
      <c r="F99" s="30"/>
      <c r="G99" s="32"/>
      <c r="H99" s="30"/>
      <c r="I99" s="30"/>
      <c r="J99" s="30"/>
      <c r="K99" s="30"/>
      <c r="L99" s="35"/>
      <c r="M99" s="35"/>
      <c r="N99" s="35"/>
      <c r="O99" s="35"/>
      <c r="P99" s="30"/>
      <c r="Q99" s="30"/>
    </row>
    <row r="100" spans="1:17" x14ac:dyDescent="0.25">
      <c r="A100" s="30"/>
      <c r="B100" s="30"/>
      <c r="C100" s="30"/>
      <c r="D100" s="30"/>
      <c r="E100" s="30"/>
      <c r="F100" s="30"/>
      <c r="G100" s="32"/>
      <c r="H100" s="30"/>
      <c r="I100" s="30"/>
      <c r="J100" s="30"/>
      <c r="K100" s="30"/>
      <c r="L100" s="35"/>
      <c r="M100" s="30"/>
      <c r="N100" s="30"/>
      <c r="O100" s="30"/>
      <c r="P100" s="30"/>
      <c r="Q100" s="30"/>
    </row>
    <row r="101" spans="1:17" x14ac:dyDescent="0.25">
      <c r="A101" s="30"/>
      <c r="B101" s="30"/>
      <c r="C101" s="30"/>
      <c r="D101" s="30"/>
      <c r="E101" s="30"/>
      <c r="F101" s="30"/>
      <c r="G101" s="32"/>
      <c r="H101" s="30"/>
      <c r="I101" s="30"/>
      <c r="J101" s="30"/>
      <c r="K101" s="30"/>
      <c r="L101" s="35"/>
      <c r="M101" s="30"/>
      <c r="N101" s="30"/>
      <c r="O101" s="30"/>
      <c r="P101" s="30"/>
      <c r="Q101" s="30"/>
    </row>
    <row r="102" spans="1:17" x14ac:dyDescent="0.25">
      <c r="A102" s="30"/>
      <c r="B102" s="30"/>
      <c r="C102" s="30"/>
      <c r="D102" s="30"/>
      <c r="E102" s="30"/>
      <c r="F102" s="30"/>
      <c r="G102" s="32"/>
      <c r="H102" s="30"/>
      <c r="I102" s="30"/>
      <c r="J102" s="30"/>
      <c r="K102" s="30"/>
      <c r="L102" s="35"/>
      <c r="M102" s="35"/>
      <c r="N102" s="35"/>
      <c r="O102" s="35"/>
      <c r="P102" s="30"/>
      <c r="Q102" s="30"/>
    </row>
    <row r="103" spans="1:17" x14ac:dyDescent="0.25">
      <c r="A103" s="30"/>
      <c r="B103" s="30"/>
      <c r="C103" s="30"/>
      <c r="D103" s="30"/>
      <c r="E103" s="30"/>
      <c r="F103" s="30"/>
      <c r="G103" s="32"/>
      <c r="H103" s="30"/>
      <c r="I103" s="30"/>
      <c r="J103" s="30"/>
      <c r="K103" s="30"/>
      <c r="L103" s="35"/>
      <c r="M103" s="35"/>
      <c r="N103" s="35"/>
      <c r="O103" s="35"/>
      <c r="P103" s="30"/>
      <c r="Q103" s="30"/>
    </row>
    <row r="104" spans="1:17" x14ac:dyDescent="0.25">
      <c r="A104" s="30"/>
      <c r="B104" s="30"/>
      <c r="C104" s="30"/>
      <c r="D104" s="30"/>
      <c r="E104" s="30"/>
      <c r="F104" s="30"/>
      <c r="G104" s="32"/>
      <c r="H104" s="30"/>
      <c r="I104" s="30"/>
      <c r="J104" s="30"/>
      <c r="K104" s="30"/>
      <c r="L104" s="35"/>
      <c r="M104" s="35"/>
      <c r="N104" s="35"/>
      <c r="O104" s="35"/>
      <c r="P104" s="30"/>
      <c r="Q104" s="30"/>
    </row>
    <row r="105" spans="1:17" x14ac:dyDescent="0.25">
      <c r="A105" s="30"/>
      <c r="B105" s="30"/>
      <c r="C105" s="30"/>
      <c r="D105" s="30"/>
      <c r="E105" s="30"/>
      <c r="F105" s="30"/>
      <c r="G105" s="32"/>
      <c r="H105" s="30"/>
      <c r="I105" s="30"/>
      <c r="J105" s="30"/>
      <c r="K105" s="30"/>
      <c r="L105" s="35"/>
      <c r="M105" s="30"/>
      <c r="N105" s="30"/>
      <c r="O105" s="30"/>
      <c r="P105" s="30"/>
      <c r="Q105" s="30"/>
    </row>
    <row r="106" spans="1:17" x14ac:dyDescent="0.25">
      <c r="A106" s="30"/>
      <c r="B106" s="30"/>
      <c r="C106" s="30"/>
      <c r="D106" s="30"/>
      <c r="E106" s="30"/>
      <c r="F106" s="30"/>
      <c r="G106" s="32"/>
      <c r="H106" s="30"/>
      <c r="I106" s="30"/>
      <c r="J106" s="30"/>
      <c r="K106" s="30"/>
      <c r="L106" s="35"/>
      <c r="M106" s="30"/>
      <c r="N106" s="30"/>
      <c r="O106" s="30"/>
      <c r="P106" s="30"/>
      <c r="Q106" s="30"/>
    </row>
    <row r="107" spans="1:17" x14ac:dyDescent="0.25">
      <c r="A107" s="30"/>
      <c r="B107" s="30"/>
      <c r="C107" s="30"/>
      <c r="D107" s="30"/>
      <c r="E107" s="30"/>
      <c r="F107" s="30"/>
      <c r="G107" s="32"/>
      <c r="H107" s="30"/>
      <c r="I107" s="30"/>
      <c r="J107" s="30"/>
      <c r="K107" s="30"/>
      <c r="L107" s="35"/>
      <c r="M107" s="35"/>
      <c r="N107" s="35"/>
      <c r="O107" s="35"/>
      <c r="P107" s="30"/>
      <c r="Q107" s="30"/>
    </row>
    <row r="108" spans="1:17" x14ac:dyDescent="0.25">
      <c r="A108" s="30"/>
      <c r="B108" s="30"/>
      <c r="C108" s="30"/>
      <c r="D108" s="30"/>
      <c r="E108" s="30"/>
      <c r="F108" s="30"/>
      <c r="G108" s="32"/>
      <c r="H108" s="30"/>
      <c r="I108" s="30"/>
      <c r="J108" s="30"/>
      <c r="K108" s="30"/>
      <c r="L108" s="35"/>
      <c r="M108" s="35"/>
      <c r="N108" s="35"/>
      <c r="O108" s="35"/>
      <c r="P108" s="30"/>
      <c r="Q108" s="30"/>
    </row>
    <row r="109" spans="1:17" x14ac:dyDescent="0.25">
      <c r="A109" s="30"/>
      <c r="B109" s="30"/>
      <c r="C109" s="30"/>
      <c r="D109" s="30"/>
      <c r="E109" s="30"/>
      <c r="F109" s="30"/>
      <c r="G109" s="32"/>
      <c r="H109" s="30"/>
      <c r="I109" s="30"/>
      <c r="J109" s="30"/>
      <c r="K109" s="30"/>
      <c r="L109" s="35"/>
      <c r="M109" s="35"/>
      <c r="N109" s="35"/>
      <c r="O109" s="35"/>
      <c r="P109" s="30"/>
      <c r="Q109" s="30"/>
    </row>
    <row r="110" spans="1:17" x14ac:dyDescent="0.25">
      <c r="A110" s="30"/>
      <c r="B110" s="30"/>
      <c r="C110" s="30"/>
      <c r="D110" s="30"/>
      <c r="E110" s="30"/>
      <c r="F110" s="30"/>
      <c r="G110" s="32"/>
      <c r="H110" s="30"/>
      <c r="I110" s="30"/>
      <c r="J110" s="30"/>
      <c r="K110" s="30"/>
      <c r="L110" s="35"/>
      <c r="M110" s="35"/>
      <c r="N110" s="35"/>
      <c r="O110" s="30"/>
      <c r="P110" s="30"/>
      <c r="Q110" s="30"/>
    </row>
    <row r="111" spans="1:17" x14ac:dyDescent="0.25">
      <c r="A111" s="30"/>
      <c r="B111" s="30"/>
      <c r="C111" s="30"/>
      <c r="D111" s="30"/>
      <c r="E111" s="30"/>
      <c r="F111" s="30"/>
      <c r="G111" s="32"/>
      <c r="H111" s="30"/>
      <c r="I111" s="30"/>
      <c r="J111" s="30"/>
      <c r="K111" s="30"/>
      <c r="L111" s="35"/>
      <c r="M111" s="30"/>
      <c r="N111" s="30"/>
      <c r="O111" s="30"/>
      <c r="P111" s="30"/>
      <c r="Q111" s="30"/>
    </row>
    <row r="112" spans="1:17" x14ac:dyDescent="0.25">
      <c r="A112" s="30"/>
      <c r="B112" s="30"/>
      <c r="C112" s="30"/>
      <c r="D112" s="30"/>
      <c r="E112" s="30"/>
      <c r="F112" s="30"/>
      <c r="G112" s="32"/>
      <c r="H112" s="30"/>
      <c r="I112" s="30"/>
      <c r="J112" s="30"/>
      <c r="K112" s="30"/>
      <c r="L112" s="35"/>
      <c r="M112" s="35"/>
      <c r="N112" s="35"/>
      <c r="O112" s="35"/>
      <c r="P112" s="30"/>
      <c r="Q112" s="30"/>
    </row>
    <row r="113" spans="1:17" x14ac:dyDescent="0.25">
      <c r="A113" s="30"/>
      <c r="B113" s="30"/>
      <c r="C113" s="30"/>
      <c r="D113" s="30"/>
      <c r="E113" s="30"/>
      <c r="F113" s="30"/>
      <c r="G113" s="32"/>
      <c r="H113" s="30"/>
      <c r="I113" s="30"/>
      <c r="J113" s="30"/>
      <c r="K113" s="30"/>
      <c r="L113" s="35"/>
      <c r="M113" s="35"/>
      <c r="N113" s="35"/>
      <c r="O113" s="35"/>
      <c r="P113" s="30"/>
      <c r="Q113" s="30"/>
    </row>
    <row r="114" spans="1:17" x14ac:dyDescent="0.25">
      <c r="A114" s="30"/>
      <c r="B114" s="30"/>
      <c r="C114" s="30"/>
      <c r="D114" s="30"/>
      <c r="E114" s="30"/>
      <c r="F114" s="30"/>
      <c r="G114" s="32"/>
      <c r="H114" s="30"/>
      <c r="I114" s="30"/>
      <c r="J114" s="30"/>
      <c r="K114" s="30"/>
      <c r="L114" s="35"/>
      <c r="M114" s="35"/>
      <c r="N114" s="35"/>
      <c r="O114" s="35"/>
      <c r="P114" s="30"/>
      <c r="Q114" s="30"/>
    </row>
    <row r="115" spans="1:17" x14ac:dyDescent="0.25">
      <c r="A115" s="30"/>
      <c r="B115" s="30"/>
      <c r="C115" s="30"/>
      <c r="D115" s="30"/>
      <c r="E115" s="30"/>
      <c r="F115" s="30"/>
      <c r="G115" s="32"/>
      <c r="H115" s="30"/>
      <c r="I115" s="30"/>
      <c r="J115" s="30"/>
      <c r="K115" s="30"/>
      <c r="L115" s="35"/>
      <c r="M115" s="30"/>
      <c r="N115" s="30"/>
      <c r="O115" s="30"/>
      <c r="P115" s="30"/>
      <c r="Q115" s="30"/>
    </row>
    <row r="116" spans="1:17" ht="11.25" customHeight="1" x14ac:dyDescent="0.25">
      <c r="A116" s="30"/>
      <c r="B116" s="30"/>
      <c r="C116" s="30"/>
      <c r="D116" s="30"/>
      <c r="E116" s="30"/>
      <c r="F116" s="30"/>
      <c r="G116" s="32"/>
      <c r="H116" s="30"/>
      <c r="I116" s="30"/>
      <c r="J116" s="30"/>
      <c r="K116" s="30"/>
      <c r="L116" s="35"/>
      <c r="M116" s="30"/>
      <c r="N116" s="30"/>
      <c r="O116" s="30"/>
      <c r="P116" s="30"/>
      <c r="Q116" s="30"/>
    </row>
    <row r="117" spans="1:17" x14ac:dyDescent="0.25">
      <c r="A117" s="30"/>
      <c r="B117" s="30"/>
      <c r="C117" s="30"/>
      <c r="D117" s="30"/>
      <c r="E117" s="30"/>
      <c r="F117" s="30"/>
      <c r="G117" s="32"/>
      <c r="H117" s="30"/>
      <c r="I117" s="30"/>
      <c r="J117" s="30"/>
      <c r="K117" s="30"/>
      <c r="L117" s="35"/>
      <c r="M117" s="35"/>
      <c r="N117" s="35"/>
      <c r="O117" s="35"/>
      <c r="P117" s="30"/>
      <c r="Q117" s="30"/>
    </row>
    <row r="118" spans="1:17" x14ac:dyDescent="0.25">
      <c r="A118" s="30"/>
      <c r="B118" s="30"/>
      <c r="C118" s="30"/>
      <c r="D118" s="30"/>
      <c r="E118" s="30"/>
      <c r="F118" s="30"/>
      <c r="G118" s="32"/>
      <c r="H118" s="30"/>
      <c r="I118" s="30"/>
      <c r="J118" s="30"/>
      <c r="K118" s="30"/>
      <c r="L118" s="35"/>
      <c r="M118" s="35"/>
      <c r="N118" s="35"/>
      <c r="O118" s="35"/>
      <c r="P118" s="30"/>
      <c r="Q118" s="30"/>
    </row>
    <row r="119" spans="1:17" x14ac:dyDescent="0.25">
      <c r="A119" s="30"/>
      <c r="B119" s="30"/>
      <c r="C119" s="30"/>
      <c r="D119" s="30"/>
      <c r="E119" s="30"/>
      <c r="F119" s="30"/>
      <c r="G119" s="32"/>
      <c r="H119" s="30"/>
      <c r="I119" s="30"/>
      <c r="J119" s="30"/>
      <c r="K119" s="30"/>
      <c r="L119" s="35"/>
      <c r="M119" s="35"/>
      <c r="N119" s="35"/>
      <c r="O119" s="35"/>
      <c r="P119" s="30"/>
      <c r="Q119" s="30"/>
    </row>
    <row r="120" spans="1:17" x14ac:dyDescent="0.25">
      <c r="A120" s="30"/>
      <c r="B120" s="30"/>
      <c r="C120" s="30"/>
      <c r="D120" s="30"/>
      <c r="E120" s="30"/>
      <c r="F120" s="30"/>
      <c r="G120" s="32"/>
      <c r="H120" s="30"/>
      <c r="I120" s="30"/>
      <c r="J120" s="30"/>
      <c r="K120" s="30"/>
      <c r="L120" s="30"/>
      <c r="M120" s="30"/>
      <c r="N120" s="30"/>
      <c r="O120" s="30"/>
      <c r="P120" s="30"/>
      <c r="Q120" s="30"/>
    </row>
    <row r="121" spans="1:17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</row>
    <row r="122" spans="1:17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</row>
    <row r="123" spans="1:17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</row>
    <row r="124" spans="1:17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</row>
    <row r="125" spans="1:17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</row>
    <row r="126" spans="1:17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</row>
    <row r="127" spans="1:17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</row>
    <row r="128" spans="1:17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</row>
  </sheetData>
  <printOptions horizontalCentered="1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workbookViewId="0">
      <selection activeCell="C16" sqref="C16"/>
    </sheetView>
  </sheetViews>
  <sheetFormatPr defaultColWidth="9.140625" defaultRowHeight="15" x14ac:dyDescent="0.25"/>
  <cols>
    <col min="1" max="1" width="7.28515625" style="30" customWidth="1"/>
    <col min="2" max="2" width="13" style="30" bestFit="1" customWidth="1"/>
    <col min="3" max="3" width="8" style="30" customWidth="1"/>
    <col min="4" max="4" width="7.85546875" style="30" customWidth="1"/>
    <col min="5" max="5" width="12" style="30" bestFit="1" customWidth="1"/>
    <col min="6" max="6" width="6.140625" style="30" bestFit="1" customWidth="1"/>
    <col min="7" max="7" width="9.140625" style="30"/>
    <col min="8" max="8" width="8.5703125" style="30" customWidth="1"/>
    <col min="9" max="9" width="9.140625" style="30"/>
    <col min="10" max="10" width="5.7109375" style="30" customWidth="1"/>
    <col min="11" max="11" width="12.85546875" style="30" bestFit="1" customWidth="1"/>
    <col min="12" max="12" width="3.85546875" style="30" bestFit="1" customWidth="1"/>
    <col min="13" max="13" width="3" style="30" bestFit="1" customWidth="1"/>
    <col min="14" max="15" width="9.140625" style="30"/>
    <col min="16" max="16" width="4.85546875" style="30" bestFit="1" customWidth="1"/>
    <col min="17" max="16384" width="9.140625" style="30"/>
  </cols>
  <sheetData>
    <row r="1" spans="1:16" ht="19.5" x14ac:dyDescent="0.3">
      <c r="A1" s="59"/>
      <c r="B1" s="59"/>
      <c r="C1" s="59"/>
      <c r="F1" s="32"/>
    </row>
    <row r="2" spans="1:16" ht="19.5" x14ac:dyDescent="0.3">
      <c r="A2" s="60"/>
      <c r="B2" s="61">
        <v>39616.911029999996</v>
      </c>
      <c r="C2" s="62"/>
      <c r="D2" s="34"/>
      <c r="E2" s="63">
        <v>30.973685714285711</v>
      </c>
      <c r="F2" s="40"/>
      <c r="G2" s="34"/>
      <c r="H2" s="34"/>
      <c r="I2" s="34"/>
      <c r="J2" s="34"/>
      <c r="K2" s="33"/>
      <c r="L2" s="33"/>
      <c r="M2" s="33"/>
      <c r="N2" s="33"/>
      <c r="O2" s="34"/>
      <c r="P2" s="33"/>
    </row>
    <row r="3" spans="1:16" ht="19.5" x14ac:dyDescent="0.3">
      <c r="A3" s="59"/>
      <c r="B3" s="61">
        <v>38199.801293333345</v>
      </c>
      <c r="C3" s="59"/>
      <c r="E3" s="63">
        <v>30.965066666666669</v>
      </c>
      <c r="F3" s="32"/>
      <c r="K3" s="35"/>
      <c r="L3" s="35"/>
      <c r="M3" s="35"/>
      <c r="N3" s="35"/>
    </row>
    <row r="4" spans="1:16" ht="19.5" x14ac:dyDescent="0.3">
      <c r="A4" s="59"/>
      <c r="B4" s="61">
        <v>38143.966439999997</v>
      </c>
      <c r="C4" s="59"/>
      <c r="E4" s="63">
        <v>30.569219047619054</v>
      </c>
      <c r="F4" s="32"/>
      <c r="K4" s="35"/>
      <c r="L4" s="35"/>
      <c r="M4" s="35"/>
      <c r="N4" s="35"/>
    </row>
    <row r="5" spans="1:16" ht="19.5" x14ac:dyDescent="0.3">
      <c r="A5" s="59"/>
      <c r="B5" s="61">
        <v>35980.067840000003</v>
      </c>
      <c r="C5" s="59"/>
      <c r="E5" s="63">
        <v>28.935619047619053</v>
      </c>
      <c r="F5" s="32"/>
      <c r="K5" s="35"/>
      <c r="L5" s="35"/>
      <c r="M5" s="35"/>
      <c r="N5" s="35"/>
    </row>
    <row r="6" spans="1:16" ht="19.5" x14ac:dyDescent="0.3">
      <c r="A6" s="59"/>
      <c r="B6" s="61">
        <v>35670.144496666668</v>
      </c>
      <c r="C6" s="59"/>
      <c r="E6" s="63">
        <v>28.431628571428572</v>
      </c>
      <c r="F6" s="32"/>
      <c r="G6" s="36"/>
      <c r="K6" s="35"/>
      <c r="L6" s="35"/>
      <c r="M6" s="35"/>
      <c r="N6" s="35"/>
    </row>
    <row r="7" spans="1:16" ht="19.5" x14ac:dyDescent="0.3">
      <c r="A7" s="59"/>
      <c r="B7" s="61">
        <v>35563.395660000002</v>
      </c>
      <c r="C7" s="59"/>
      <c r="E7" s="63">
        <v>28.043609523809526</v>
      </c>
      <c r="F7" s="32"/>
      <c r="K7" s="35"/>
      <c r="L7" s="35"/>
      <c r="M7" s="35"/>
      <c r="N7" s="35"/>
    </row>
    <row r="8" spans="1:16" ht="19.5" x14ac:dyDescent="0.3">
      <c r="A8" s="59"/>
      <c r="B8" s="61">
        <v>35110.949663333333</v>
      </c>
      <c r="C8" s="59"/>
      <c r="E8" s="63">
        <v>27.914171428571432</v>
      </c>
      <c r="F8" s="32"/>
      <c r="K8" s="35"/>
      <c r="L8" s="35"/>
      <c r="M8" s="35"/>
      <c r="N8" s="35"/>
    </row>
    <row r="9" spans="1:16" ht="19.5" x14ac:dyDescent="0.3">
      <c r="A9" s="59"/>
      <c r="B9" s="61">
        <v>34459.116216666669</v>
      </c>
      <c r="C9" s="59"/>
      <c r="E9" s="63">
        <v>27.572028571428575</v>
      </c>
      <c r="F9" s="32"/>
      <c r="K9" s="35"/>
      <c r="L9" s="35"/>
      <c r="M9" s="35"/>
      <c r="N9" s="35"/>
    </row>
    <row r="10" spans="1:16" ht="19.5" x14ac:dyDescent="0.3">
      <c r="A10" s="59"/>
      <c r="B10" s="61">
        <v>33804.456459999994</v>
      </c>
      <c r="C10" s="59"/>
      <c r="E10" s="63">
        <v>27.501466666666669</v>
      </c>
      <c r="F10" s="32"/>
      <c r="K10" s="35"/>
      <c r="L10" s="35"/>
      <c r="M10" s="35"/>
      <c r="N10" s="35"/>
    </row>
    <row r="11" spans="1:16" ht="19.899999999999999" x14ac:dyDescent="0.4">
      <c r="A11" s="59"/>
      <c r="B11" s="61">
        <v>33611.717680000002</v>
      </c>
      <c r="C11" s="59"/>
      <c r="E11" s="63">
        <v>27.493238095238098</v>
      </c>
      <c r="F11" s="32"/>
      <c r="K11" s="35"/>
      <c r="L11" s="35"/>
      <c r="M11" s="35"/>
      <c r="N11" s="35"/>
    </row>
    <row r="12" spans="1:16" ht="19.899999999999999" x14ac:dyDescent="0.4">
      <c r="A12" s="59"/>
      <c r="B12" s="61">
        <v>33343.384593333329</v>
      </c>
      <c r="C12" s="59"/>
      <c r="E12" s="63">
        <v>27.200895238095239</v>
      </c>
      <c r="F12" s="32"/>
      <c r="K12" s="35"/>
      <c r="L12" s="35"/>
      <c r="M12" s="35"/>
      <c r="N12" s="35"/>
    </row>
    <row r="13" spans="1:16" ht="19.899999999999999" x14ac:dyDescent="0.4">
      <c r="A13" s="59"/>
      <c r="B13" s="61">
        <v>32447.696176666668</v>
      </c>
      <c r="C13" s="59"/>
      <c r="E13" s="63">
        <v>26.782533333333333</v>
      </c>
      <c r="F13" s="32"/>
      <c r="K13" s="35"/>
      <c r="L13" s="35"/>
      <c r="M13" s="35"/>
      <c r="N13" s="35"/>
    </row>
    <row r="14" spans="1:16" ht="19.899999999999999" x14ac:dyDescent="0.4">
      <c r="A14" s="59"/>
      <c r="B14" s="61">
        <v>32401.087679999997</v>
      </c>
      <c r="C14" s="59"/>
      <c r="E14" s="63">
        <v>26.038628571428571</v>
      </c>
      <c r="F14" s="32"/>
      <c r="K14" s="35"/>
      <c r="L14" s="35"/>
      <c r="M14" s="35"/>
      <c r="N14" s="35"/>
    </row>
    <row r="15" spans="1:16" ht="19.899999999999999" x14ac:dyDescent="0.4">
      <c r="A15" s="59"/>
      <c r="B15" s="61">
        <v>32051.30356</v>
      </c>
      <c r="C15" s="59"/>
      <c r="E15" s="63">
        <v>25.802390476190478</v>
      </c>
      <c r="F15" s="32"/>
      <c r="K15" s="35"/>
      <c r="L15" s="35"/>
      <c r="M15" s="35"/>
      <c r="N15" s="35"/>
    </row>
    <row r="16" spans="1:16" ht="19.899999999999999" x14ac:dyDescent="0.4">
      <c r="A16" s="59"/>
      <c r="B16" s="61">
        <v>31556.721690000006</v>
      </c>
      <c r="C16" s="59"/>
      <c r="E16" s="64">
        <v>25.22938095238095</v>
      </c>
      <c r="F16" s="32"/>
      <c r="K16" s="35"/>
      <c r="L16" s="35"/>
      <c r="M16" s="35"/>
      <c r="N16" s="35"/>
    </row>
    <row r="17" spans="1:14" ht="19.899999999999999" x14ac:dyDescent="0.4">
      <c r="A17" s="59"/>
      <c r="B17" s="61">
        <v>31294.377196666665</v>
      </c>
      <c r="C17" s="59"/>
      <c r="E17" s="63">
        <v>25.148161904761906</v>
      </c>
      <c r="F17" s="32"/>
      <c r="K17" s="35"/>
      <c r="L17" s="35"/>
      <c r="M17" s="35"/>
      <c r="N17" s="35"/>
    </row>
    <row r="18" spans="1:14" ht="19.899999999999999" x14ac:dyDescent="0.4">
      <c r="A18" s="59"/>
      <c r="B18" s="61">
        <v>31090.811549999999</v>
      </c>
      <c r="C18" s="59"/>
      <c r="E18" s="64">
        <v>25.055933333333332</v>
      </c>
      <c r="F18" s="32"/>
      <c r="K18" s="35"/>
      <c r="L18" s="35"/>
      <c r="M18" s="35"/>
      <c r="N18" s="35"/>
    </row>
    <row r="19" spans="1:14" ht="19.899999999999999" x14ac:dyDescent="0.4">
      <c r="A19" s="59"/>
      <c r="B19" s="61">
        <v>30560.015243333328</v>
      </c>
      <c r="C19" s="59"/>
      <c r="E19" s="64">
        <v>24.919638095238096</v>
      </c>
      <c r="F19" s="32"/>
      <c r="K19" s="35"/>
      <c r="L19" s="35"/>
      <c r="M19" s="35"/>
      <c r="N19" s="35"/>
    </row>
    <row r="20" spans="1:14" ht="19.899999999999999" x14ac:dyDescent="0.4">
      <c r="A20" s="59"/>
      <c r="B20" s="61">
        <v>30258.205689999999</v>
      </c>
      <c r="C20" s="59"/>
      <c r="E20" s="63">
        <v>24.723523809523812</v>
      </c>
      <c r="F20" s="32"/>
      <c r="K20" s="35"/>
      <c r="L20" s="35"/>
      <c r="M20" s="35"/>
      <c r="N20" s="35"/>
    </row>
    <row r="21" spans="1:14" ht="19.899999999999999" x14ac:dyDescent="0.4">
      <c r="A21" s="59"/>
      <c r="B21" s="61">
        <v>29616.342786666664</v>
      </c>
      <c r="C21" s="59"/>
      <c r="E21" s="63">
        <v>24.370580952380951</v>
      </c>
      <c r="F21" s="32"/>
      <c r="G21" s="36"/>
      <c r="K21" s="35"/>
      <c r="L21" s="35"/>
      <c r="M21" s="35"/>
      <c r="N21" s="35"/>
    </row>
    <row r="22" spans="1:14" ht="19.899999999999999" x14ac:dyDescent="0.4">
      <c r="A22" s="59"/>
      <c r="B22" s="61">
        <v>29322.50736</v>
      </c>
      <c r="C22" s="59"/>
      <c r="E22" s="63">
        <v>24.36498095238095</v>
      </c>
      <c r="F22" s="32"/>
      <c r="K22" s="35"/>
      <c r="L22" s="35"/>
      <c r="M22" s="35"/>
      <c r="N22" s="35"/>
    </row>
    <row r="23" spans="1:14" ht="19.899999999999999" x14ac:dyDescent="0.4">
      <c r="A23" s="59"/>
      <c r="B23" s="61">
        <v>29252.381263333333</v>
      </c>
      <c r="C23" s="59"/>
      <c r="E23" s="63">
        <v>23.915380952380957</v>
      </c>
      <c r="F23" s="32"/>
      <c r="K23" s="35"/>
      <c r="L23" s="35"/>
      <c r="M23" s="35"/>
      <c r="N23" s="35"/>
    </row>
    <row r="24" spans="1:14" ht="19.899999999999999" x14ac:dyDescent="0.4">
      <c r="A24" s="59"/>
      <c r="B24" s="61">
        <v>26834.45203</v>
      </c>
      <c r="C24" s="59"/>
      <c r="E24" s="63">
        <v>22.475304761904763</v>
      </c>
      <c r="F24" s="32"/>
      <c r="K24" s="35"/>
      <c r="L24" s="35"/>
      <c r="M24" s="35"/>
      <c r="N24" s="35"/>
    </row>
    <row r="25" spans="1:14" ht="19.899999999999999" x14ac:dyDescent="0.4">
      <c r="A25" s="59"/>
      <c r="B25" s="59"/>
      <c r="C25" s="59"/>
      <c r="F25" s="32"/>
      <c r="K25" s="35"/>
      <c r="L25" s="35"/>
      <c r="M25" s="35"/>
      <c r="N25" s="35"/>
    </row>
    <row r="26" spans="1:14" ht="14.45" x14ac:dyDescent="0.3">
      <c r="E26" s="36"/>
      <c r="F26" s="32"/>
      <c r="K26" s="35"/>
      <c r="L26" s="35"/>
      <c r="M26" s="35"/>
      <c r="N26" s="35"/>
    </row>
    <row r="27" spans="1:14" ht="14.45" x14ac:dyDescent="0.3">
      <c r="F27" s="32"/>
      <c r="K27" s="35"/>
      <c r="L27" s="35"/>
      <c r="M27" s="35"/>
      <c r="N27" s="35"/>
    </row>
    <row r="28" spans="1:14" ht="14.45" x14ac:dyDescent="0.3">
      <c r="F28" s="32"/>
      <c r="K28" s="35"/>
      <c r="L28" s="35"/>
      <c r="M28" s="35"/>
      <c r="N28" s="35"/>
    </row>
    <row r="29" spans="1:14" ht="14.45" x14ac:dyDescent="0.3">
      <c r="F29" s="32"/>
      <c r="K29" s="35"/>
      <c r="L29" s="35"/>
      <c r="M29" s="35"/>
      <c r="N29" s="35"/>
    </row>
    <row r="30" spans="1:14" ht="14.45" x14ac:dyDescent="0.3">
      <c r="F30" s="32"/>
      <c r="K30" s="35"/>
      <c r="L30" s="35"/>
      <c r="M30" s="35"/>
      <c r="N30" s="35"/>
    </row>
    <row r="31" spans="1:14" ht="14.45" x14ac:dyDescent="0.3">
      <c r="E31" s="36"/>
      <c r="F31" s="32"/>
      <c r="K31" s="35"/>
      <c r="L31" s="35"/>
      <c r="M31" s="35"/>
      <c r="N31" s="35"/>
    </row>
    <row r="32" spans="1:14" x14ac:dyDescent="0.25">
      <c r="F32" s="32"/>
      <c r="K32" s="35"/>
      <c r="L32" s="35"/>
      <c r="M32" s="35"/>
      <c r="N32" s="35"/>
    </row>
    <row r="33" spans="5:14" x14ac:dyDescent="0.25">
      <c r="F33" s="32"/>
      <c r="K33" s="35"/>
      <c r="L33" s="35"/>
      <c r="M33" s="35"/>
      <c r="N33" s="35"/>
    </row>
    <row r="34" spans="5:14" x14ac:dyDescent="0.25">
      <c r="F34" s="32"/>
      <c r="K34" s="35"/>
      <c r="L34" s="35"/>
      <c r="M34" s="35"/>
      <c r="N34" s="35"/>
    </row>
    <row r="35" spans="5:14" x14ac:dyDescent="0.25">
      <c r="F35" s="32"/>
      <c r="K35" s="35"/>
      <c r="L35" s="35"/>
      <c r="M35" s="35"/>
      <c r="N35" s="35"/>
    </row>
    <row r="36" spans="5:14" x14ac:dyDescent="0.25">
      <c r="E36" s="36"/>
      <c r="F36" s="32"/>
      <c r="G36" s="36"/>
      <c r="K36" s="35"/>
      <c r="L36" s="35"/>
      <c r="M36" s="35"/>
      <c r="N36" s="35"/>
    </row>
    <row r="37" spans="5:14" x14ac:dyDescent="0.25">
      <c r="F37" s="32"/>
      <c r="K37" s="35"/>
      <c r="L37" s="35"/>
      <c r="M37" s="35"/>
      <c r="N37" s="35"/>
    </row>
    <row r="38" spans="5:14" x14ac:dyDescent="0.25">
      <c r="F38" s="32"/>
      <c r="K38" s="35"/>
      <c r="L38" s="35"/>
      <c r="M38" s="35"/>
      <c r="N38" s="35"/>
    </row>
    <row r="39" spans="5:14" x14ac:dyDescent="0.25">
      <c r="F39" s="32"/>
      <c r="K39" s="35"/>
      <c r="L39" s="35"/>
      <c r="M39" s="35"/>
      <c r="N39" s="35"/>
    </row>
    <row r="40" spans="5:14" x14ac:dyDescent="0.25">
      <c r="F40" s="32"/>
      <c r="K40" s="35"/>
      <c r="L40" s="35"/>
      <c r="M40" s="35"/>
      <c r="N40" s="35"/>
    </row>
    <row r="41" spans="5:14" x14ac:dyDescent="0.25">
      <c r="E41" s="36"/>
      <c r="F41" s="32"/>
      <c r="K41" s="35"/>
      <c r="L41" s="35"/>
      <c r="M41" s="35"/>
      <c r="N41" s="35"/>
    </row>
    <row r="42" spans="5:14" x14ac:dyDescent="0.25">
      <c r="F42" s="32"/>
      <c r="K42" s="35"/>
      <c r="L42" s="35"/>
      <c r="M42" s="35"/>
      <c r="N42" s="35"/>
    </row>
    <row r="43" spans="5:14" x14ac:dyDescent="0.25">
      <c r="F43" s="32"/>
      <c r="K43" s="35"/>
      <c r="L43" s="35"/>
      <c r="M43" s="35"/>
    </row>
    <row r="44" spans="5:14" x14ac:dyDescent="0.25">
      <c r="F44" s="32"/>
      <c r="K44" s="35"/>
      <c r="L44" s="35"/>
      <c r="M44" s="35"/>
    </row>
    <row r="45" spans="5:14" x14ac:dyDescent="0.25">
      <c r="F45" s="32"/>
      <c r="K45" s="35"/>
      <c r="L45" s="35"/>
      <c r="M45" s="35"/>
    </row>
    <row r="46" spans="5:14" x14ac:dyDescent="0.25">
      <c r="E46" s="36"/>
      <c r="F46" s="32"/>
      <c r="G46" s="36"/>
      <c r="K46" s="35"/>
      <c r="L46" s="35"/>
      <c r="M46" s="35"/>
      <c r="N46" s="35"/>
    </row>
    <row r="47" spans="5:14" x14ac:dyDescent="0.25">
      <c r="F47" s="32"/>
      <c r="K47" s="35"/>
      <c r="L47" s="35"/>
      <c r="M47" s="35"/>
      <c r="N47" s="35"/>
    </row>
    <row r="48" spans="5:14" x14ac:dyDescent="0.25">
      <c r="F48" s="32"/>
      <c r="K48" s="35"/>
      <c r="L48" s="35"/>
      <c r="M48" s="35"/>
    </row>
    <row r="49" spans="5:14" x14ac:dyDescent="0.25">
      <c r="F49" s="32"/>
      <c r="K49" s="35"/>
      <c r="L49" s="35"/>
      <c r="M49" s="35"/>
    </row>
    <row r="50" spans="5:14" x14ac:dyDescent="0.25">
      <c r="F50" s="32"/>
      <c r="K50" s="35"/>
      <c r="L50" s="35"/>
      <c r="M50" s="35"/>
    </row>
    <row r="51" spans="5:14" x14ac:dyDescent="0.25">
      <c r="E51" s="36"/>
      <c r="F51" s="32"/>
      <c r="G51" s="36"/>
      <c r="K51" s="35"/>
      <c r="L51" s="35"/>
      <c r="M51" s="35"/>
      <c r="N51" s="35"/>
    </row>
    <row r="52" spans="5:14" x14ac:dyDescent="0.25">
      <c r="E52" s="36"/>
      <c r="F52" s="32"/>
      <c r="G52" s="36"/>
      <c r="K52" s="35"/>
      <c r="L52" s="35"/>
      <c r="M52" s="35"/>
      <c r="N52" s="35"/>
    </row>
    <row r="53" spans="5:14" x14ac:dyDescent="0.25">
      <c r="F53" s="32"/>
      <c r="K53" s="35"/>
      <c r="L53" s="35"/>
      <c r="M53" s="35"/>
    </row>
    <row r="54" spans="5:14" x14ac:dyDescent="0.25">
      <c r="F54" s="32"/>
      <c r="K54" s="35"/>
      <c r="L54" s="35"/>
      <c r="M54" s="35"/>
    </row>
    <row r="55" spans="5:14" x14ac:dyDescent="0.25">
      <c r="F55" s="32"/>
      <c r="K55" s="35"/>
      <c r="L55" s="35"/>
      <c r="M55" s="35"/>
    </row>
    <row r="56" spans="5:14" x14ac:dyDescent="0.25">
      <c r="F56" s="32"/>
      <c r="G56" s="36"/>
      <c r="K56" s="35"/>
      <c r="L56" s="35"/>
      <c r="M56" s="35"/>
      <c r="N56" s="35"/>
    </row>
    <row r="57" spans="5:14" x14ac:dyDescent="0.25">
      <c r="F57" s="32"/>
      <c r="K57" s="35"/>
      <c r="L57" s="35"/>
      <c r="M57" s="35"/>
      <c r="N57" s="35"/>
    </row>
    <row r="58" spans="5:14" x14ac:dyDescent="0.25">
      <c r="F58" s="32"/>
      <c r="K58" s="35"/>
      <c r="L58" s="35"/>
      <c r="M58" s="35"/>
    </row>
    <row r="59" spans="5:14" x14ac:dyDescent="0.25">
      <c r="F59" s="32"/>
      <c r="K59" s="35"/>
      <c r="L59" s="35"/>
      <c r="M59" s="35"/>
    </row>
    <row r="60" spans="5:14" x14ac:dyDescent="0.25">
      <c r="F60" s="32"/>
      <c r="K60" s="35"/>
      <c r="L60" s="35"/>
      <c r="M60" s="35"/>
    </row>
    <row r="61" spans="5:14" x14ac:dyDescent="0.25">
      <c r="F61" s="32"/>
      <c r="G61" s="36"/>
      <c r="K61" s="35"/>
      <c r="L61" s="35"/>
      <c r="M61" s="35"/>
      <c r="N61" s="35"/>
    </row>
    <row r="62" spans="5:14" x14ac:dyDescent="0.25">
      <c r="F62" s="32"/>
      <c r="K62" s="35"/>
      <c r="L62" s="35"/>
      <c r="M62" s="35"/>
      <c r="N62" s="35"/>
    </row>
    <row r="63" spans="5:14" x14ac:dyDescent="0.25">
      <c r="F63" s="32"/>
      <c r="K63" s="35"/>
      <c r="L63" s="35"/>
      <c r="M63" s="35"/>
      <c r="N63" s="35"/>
    </row>
    <row r="64" spans="5:14" x14ac:dyDescent="0.25">
      <c r="F64" s="32"/>
      <c r="K64" s="35"/>
      <c r="L64" s="35"/>
      <c r="M64" s="35"/>
      <c r="N64" s="35"/>
    </row>
    <row r="65" spans="6:14" x14ac:dyDescent="0.25">
      <c r="F65" s="32"/>
      <c r="K65" s="35"/>
      <c r="L65" s="35"/>
      <c r="M65" s="35"/>
      <c r="N65" s="35"/>
    </row>
    <row r="66" spans="6:14" x14ac:dyDescent="0.25">
      <c r="F66" s="32"/>
    </row>
    <row r="67" spans="6:14" x14ac:dyDescent="0.25">
      <c r="F67" s="32"/>
    </row>
    <row r="68" spans="6:14" x14ac:dyDescent="0.25">
      <c r="F68" s="32"/>
      <c r="K68" s="35"/>
      <c r="L68" s="35"/>
      <c r="M68" s="35"/>
      <c r="N68" s="35"/>
    </row>
    <row r="69" spans="6:14" x14ac:dyDescent="0.25">
      <c r="F69" s="32"/>
      <c r="K69" s="35"/>
      <c r="L69" s="35"/>
      <c r="M69" s="35"/>
      <c r="N69" s="35"/>
    </row>
    <row r="70" spans="6:14" x14ac:dyDescent="0.25">
      <c r="F70" s="32"/>
      <c r="K70" s="35"/>
      <c r="L70" s="35"/>
      <c r="M70" s="35"/>
      <c r="N70" s="35"/>
    </row>
    <row r="71" spans="6:14" x14ac:dyDescent="0.25">
      <c r="F71" s="32"/>
    </row>
    <row r="72" spans="6:14" x14ac:dyDescent="0.25">
      <c r="F72" s="32"/>
    </row>
    <row r="73" spans="6:14" x14ac:dyDescent="0.25">
      <c r="F73" s="32"/>
      <c r="K73" s="35"/>
      <c r="L73" s="35"/>
      <c r="M73" s="35"/>
      <c r="N73" s="35"/>
    </row>
    <row r="74" spans="6:14" x14ac:dyDescent="0.25">
      <c r="F74" s="32"/>
      <c r="K74" s="35"/>
      <c r="L74" s="35"/>
      <c r="M74" s="35"/>
      <c r="N74" s="35"/>
    </row>
    <row r="75" spans="6:14" x14ac:dyDescent="0.25">
      <c r="F75" s="32"/>
      <c r="K75" s="35"/>
      <c r="L75" s="35"/>
      <c r="M75" s="35"/>
      <c r="N75" s="35"/>
    </row>
    <row r="76" spans="6:14" x14ac:dyDescent="0.25">
      <c r="F76" s="32"/>
      <c r="K76" s="35"/>
    </row>
    <row r="77" spans="6:14" x14ac:dyDescent="0.25">
      <c r="F77" s="32"/>
      <c r="K77" s="35"/>
    </row>
    <row r="78" spans="6:14" x14ac:dyDescent="0.25">
      <c r="F78" s="32"/>
      <c r="K78" s="35"/>
      <c r="L78" s="35"/>
      <c r="M78" s="35"/>
      <c r="N78" s="35"/>
    </row>
    <row r="79" spans="6:14" x14ac:dyDescent="0.25">
      <c r="F79" s="32"/>
      <c r="K79" s="35"/>
      <c r="L79" s="35"/>
      <c r="M79" s="35"/>
      <c r="N79" s="35"/>
    </row>
    <row r="80" spans="6:14" x14ac:dyDescent="0.25">
      <c r="F80" s="32"/>
      <c r="K80" s="35"/>
      <c r="L80" s="35"/>
      <c r="M80" s="35"/>
      <c r="N80" s="35"/>
    </row>
    <row r="81" spans="6:14" x14ac:dyDescent="0.25">
      <c r="F81" s="32"/>
      <c r="K81" s="35"/>
      <c r="L81" s="35"/>
      <c r="M81" s="35"/>
    </row>
    <row r="82" spans="6:14" x14ac:dyDescent="0.25">
      <c r="F82" s="32"/>
      <c r="K82" s="35"/>
    </row>
    <row r="83" spans="6:14" x14ac:dyDescent="0.25">
      <c r="F83" s="32"/>
      <c r="K83" s="35"/>
      <c r="L83" s="35"/>
      <c r="M83" s="35"/>
      <c r="N83" s="35"/>
    </row>
    <row r="84" spans="6:14" x14ac:dyDescent="0.25">
      <c r="F84" s="32"/>
      <c r="K84" s="35"/>
      <c r="L84" s="35"/>
      <c r="M84" s="35"/>
      <c r="N84" s="35"/>
    </row>
    <row r="85" spans="6:14" x14ac:dyDescent="0.25">
      <c r="F85" s="32"/>
      <c r="K85" s="35"/>
      <c r="L85" s="35"/>
      <c r="M85" s="35"/>
      <c r="N85" s="35"/>
    </row>
    <row r="86" spans="6:14" x14ac:dyDescent="0.25">
      <c r="F86" s="32"/>
      <c r="K86" s="35"/>
    </row>
    <row r="87" spans="6:14" x14ac:dyDescent="0.25">
      <c r="F87" s="32"/>
      <c r="K87" s="35"/>
    </row>
    <row r="88" spans="6:14" x14ac:dyDescent="0.25">
      <c r="F88" s="32"/>
      <c r="K88" s="35"/>
      <c r="L88" s="35"/>
      <c r="M88" s="35"/>
      <c r="N88" s="35"/>
    </row>
    <row r="89" spans="6:14" x14ac:dyDescent="0.25">
      <c r="F89" s="32"/>
      <c r="K89" s="35"/>
      <c r="L89" s="35"/>
      <c r="M89" s="35"/>
      <c r="N89" s="35"/>
    </row>
    <row r="90" spans="6:14" x14ac:dyDescent="0.25">
      <c r="F90" s="32"/>
      <c r="K90" s="35"/>
      <c r="L90" s="35"/>
      <c r="M90" s="35"/>
      <c r="N90" s="35"/>
    </row>
    <row r="91" spans="6:14" x14ac:dyDescent="0.25">
      <c r="F91" s="32"/>
    </row>
  </sheetData>
  <sortState ref="E2:E24">
    <sortCondition descending="1" ref="E2"/>
  </sortState>
  <printOptions horizontalCentered="1" verticalCentered="1"/>
  <pageMargins left="0.25" right="0.25" top="0.5" bottom="0.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0"/>
  <sheetViews>
    <sheetView tabSelected="1" zoomScale="90" zoomScaleNormal="90" workbookViewId="0">
      <selection activeCell="Q22" sqref="Q22"/>
    </sheetView>
  </sheetViews>
  <sheetFormatPr defaultRowHeight="15" x14ac:dyDescent="0.25"/>
  <cols>
    <col min="1" max="1" width="19.7109375" customWidth="1"/>
    <col min="13" max="13" width="16.140625" customWidth="1"/>
    <col min="15" max="15" width="16.28515625" customWidth="1"/>
    <col min="27" max="27" width="9.42578125" customWidth="1"/>
    <col min="28" max="28" width="9.5703125" customWidth="1"/>
    <col min="29" max="29" width="9.7109375" customWidth="1"/>
    <col min="30" max="30" width="10.140625" customWidth="1"/>
    <col min="31" max="31" width="12.5703125" customWidth="1"/>
  </cols>
  <sheetData>
    <row r="1" spans="1:38" ht="42" thickBot="1" x14ac:dyDescent="0.35">
      <c r="A1" s="6" t="s">
        <v>8</v>
      </c>
      <c r="B1" s="6" t="s">
        <v>11</v>
      </c>
      <c r="C1" s="6" t="s">
        <v>10</v>
      </c>
      <c r="D1" s="17" t="s">
        <v>6</v>
      </c>
      <c r="E1" s="6" t="s">
        <v>9</v>
      </c>
      <c r="F1" s="6" t="s">
        <v>0</v>
      </c>
      <c r="G1" s="6" t="s">
        <v>1</v>
      </c>
      <c r="H1" s="6" t="s">
        <v>2</v>
      </c>
      <c r="I1" s="5" t="s">
        <v>44</v>
      </c>
      <c r="J1" s="5" t="s">
        <v>3</v>
      </c>
      <c r="K1" s="5" t="s">
        <v>43</v>
      </c>
      <c r="L1" s="28" t="s">
        <v>14</v>
      </c>
      <c r="M1" s="72" t="s">
        <v>72</v>
      </c>
    </row>
    <row r="2" spans="1:38" ht="14.45" x14ac:dyDescent="0.3">
      <c r="A2" s="3">
        <v>31030</v>
      </c>
      <c r="B2" s="3">
        <f t="shared" ref="B2:B33" si="0">A2*2</f>
        <v>62060</v>
      </c>
      <c r="C2" s="3">
        <f t="shared" ref="C2:C33" si="1">B2/2000</f>
        <v>31.03</v>
      </c>
      <c r="D2" s="18">
        <v>0.34100000000000003</v>
      </c>
      <c r="E2" s="3">
        <f t="shared" ref="E2:E33" si="2">C2*D2</f>
        <v>10.581230000000001</v>
      </c>
      <c r="F2" s="3">
        <v>3639</v>
      </c>
      <c r="G2" s="3">
        <f t="shared" ref="G2:G33" si="3">F2*E2</f>
        <v>38505.095970000002</v>
      </c>
      <c r="H2" s="3"/>
      <c r="I2" s="4" t="s">
        <v>15</v>
      </c>
      <c r="J2" s="4">
        <v>105</v>
      </c>
      <c r="K2" s="1" t="s">
        <v>28</v>
      </c>
      <c r="L2" s="3">
        <f t="shared" ref="L2:L33" si="4">E2/0.35</f>
        <v>30.23208571428572</v>
      </c>
      <c r="M2">
        <f>G2/2000</f>
        <v>19.252547985</v>
      </c>
    </row>
    <row r="3" spans="1:38" ht="14.45" x14ac:dyDescent="0.3">
      <c r="A3" s="2">
        <v>17990</v>
      </c>
      <c r="B3" s="2">
        <f t="shared" si="0"/>
        <v>35980</v>
      </c>
      <c r="C3" s="2">
        <f t="shared" si="1"/>
        <v>17.989999999999998</v>
      </c>
      <c r="D3" s="19">
        <v>0.35599999999999998</v>
      </c>
      <c r="E3" s="2">
        <f t="shared" si="2"/>
        <v>6.4044399999999992</v>
      </c>
      <c r="F3" s="2">
        <v>3528</v>
      </c>
      <c r="G3" s="2">
        <f t="shared" si="3"/>
        <v>22594.864319999997</v>
      </c>
      <c r="H3" s="2"/>
      <c r="I3" s="1" t="s">
        <v>15</v>
      </c>
      <c r="J3" s="1">
        <v>205</v>
      </c>
      <c r="K3" s="1" t="s">
        <v>28</v>
      </c>
      <c r="L3" s="2">
        <f t="shared" si="4"/>
        <v>18.298399999999997</v>
      </c>
      <c r="M3">
        <f t="shared" ref="M3:M66" si="5">G3/2000</f>
        <v>11.297432159999998</v>
      </c>
      <c r="O3" s="71" t="s">
        <v>14</v>
      </c>
    </row>
    <row r="4" spans="1:38" thickBot="1" x14ac:dyDescent="0.35">
      <c r="A4" s="2">
        <v>28390</v>
      </c>
      <c r="B4" s="11">
        <f t="shared" si="0"/>
        <v>56780</v>
      </c>
      <c r="C4" s="11">
        <f t="shared" si="1"/>
        <v>28.39</v>
      </c>
      <c r="D4" s="20">
        <v>0.35599999999999998</v>
      </c>
      <c r="E4" s="11">
        <f t="shared" si="2"/>
        <v>10.10684</v>
      </c>
      <c r="F4" s="11">
        <v>3586</v>
      </c>
      <c r="G4" s="11">
        <f t="shared" si="3"/>
        <v>36243.128239999998</v>
      </c>
      <c r="H4" s="2"/>
      <c r="I4" s="1" t="s">
        <v>15</v>
      </c>
      <c r="J4" s="1">
        <v>302</v>
      </c>
      <c r="K4" s="1" t="s">
        <v>28</v>
      </c>
      <c r="L4" s="11">
        <f t="shared" si="4"/>
        <v>28.876685714285717</v>
      </c>
      <c r="M4">
        <f t="shared" si="5"/>
        <v>18.121564119999999</v>
      </c>
      <c r="O4" s="71"/>
      <c r="P4" s="71" t="s">
        <v>28</v>
      </c>
      <c r="Q4" s="71" t="s">
        <v>40</v>
      </c>
      <c r="R4" s="71" t="s">
        <v>42</v>
      </c>
      <c r="S4" s="71" t="s">
        <v>37</v>
      </c>
      <c r="T4" s="71" t="s">
        <v>29</v>
      </c>
      <c r="U4" s="71" t="s">
        <v>33</v>
      </c>
      <c r="V4" s="71" t="s">
        <v>34</v>
      </c>
      <c r="W4" s="71" t="s">
        <v>17</v>
      </c>
      <c r="X4" s="71" t="s">
        <v>27</v>
      </c>
      <c r="Y4" s="71" t="s">
        <v>18</v>
      </c>
      <c r="Z4" s="71" t="s">
        <v>35</v>
      </c>
      <c r="AA4" s="71" t="s">
        <v>25</v>
      </c>
      <c r="AB4" s="71" t="s">
        <v>21</v>
      </c>
      <c r="AC4" s="71" t="s">
        <v>39</v>
      </c>
      <c r="AD4" s="71" t="s">
        <v>31</v>
      </c>
      <c r="AE4" s="71" t="s">
        <v>38</v>
      </c>
      <c r="AF4" s="71" t="s">
        <v>26</v>
      </c>
      <c r="AG4" s="71" t="s">
        <v>32</v>
      </c>
      <c r="AH4" s="71" t="s">
        <v>36</v>
      </c>
      <c r="AI4" s="71" t="s">
        <v>41</v>
      </c>
      <c r="AJ4" s="71" t="s">
        <v>30</v>
      </c>
      <c r="AK4" s="71" t="s">
        <v>19</v>
      </c>
      <c r="AL4" s="71" t="s">
        <v>20</v>
      </c>
    </row>
    <row r="5" spans="1:38" ht="14.45" x14ac:dyDescent="0.3">
      <c r="A5" s="2">
        <v>25400</v>
      </c>
      <c r="B5" s="2">
        <f t="shared" si="0"/>
        <v>50800</v>
      </c>
      <c r="C5" s="2">
        <f t="shared" si="1"/>
        <v>25.4</v>
      </c>
      <c r="D5" s="19">
        <v>0.39700000000000002</v>
      </c>
      <c r="E5" s="2">
        <f t="shared" si="2"/>
        <v>10.0838</v>
      </c>
      <c r="F5" s="2">
        <v>3237</v>
      </c>
      <c r="G5" s="2">
        <f t="shared" si="3"/>
        <v>32641.260600000001</v>
      </c>
      <c r="H5" s="2"/>
      <c r="I5" s="1" t="s">
        <v>15</v>
      </c>
      <c r="J5" s="8">
        <v>121</v>
      </c>
      <c r="K5" s="8" t="s">
        <v>40</v>
      </c>
      <c r="L5" s="2">
        <f t="shared" si="4"/>
        <v>28.810857142857145</v>
      </c>
      <c r="M5">
        <f t="shared" si="5"/>
        <v>16.320630300000001</v>
      </c>
      <c r="O5" s="71" t="s">
        <v>50</v>
      </c>
      <c r="P5">
        <v>30.23208571428572</v>
      </c>
      <c r="Q5">
        <v>28.810857142857145</v>
      </c>
      <c r="R5">
        <v>26.153857142857145</v>
      </c>
      <c r="S5">
        <v>28.609371428571432</v>
      </c>
      <c r="T5">
        <v>28.61</v>
      </c>
      <c r="U5">
        <v>32.117742857142858</v>
      </c>
      <c r="V5">
        <v>27.714885714285717</v>
      </c>
      <c r="W5">
        <v>28.768628571428575</v>
      </c>
      <c r="X5">
        <v>25.602742857142857</v>
      </c>
      <c r="Y5">
        <v>27.452571428571428</v>
      </c>
      <c r="Z5">
        <v>32.750285714285717</v>
      </c>
      <c r="AA5">
        <v>28.152799999999999</v>
      </c>
      <c r="AB5">
        <v>24.805285714285713</v>
      </c>
      <c r="AC5">
        <v>27.056885714285716</v>
      </c>
      <c r="AD5">
        <v>27.095742857142856</v>
      </c>
      <c r="AE5">
        <v>27.214885714285721</v>
      </c>
      <c r="AF5">
        <v>25.156057142857144</v>
      </c>
      <c r="AG5">
        <v>27.391742857142855</v>
      </c>
      <c r="AH5">
        <v>28.70185714285714</v>
      </c>
      <c r="AI5">
        <v>31.147200000000002</v>
      </c>
      <c r="AJ5">
        <v>24.825600000000001</v>
      </c>
      <c r="AK5">
        <v>28.750000000000004</v>
      </c>
      <c r="AL5">
        <v>30.919371428571431</v>
      </c>
    </row>
    <row r="6" spans="1:38" ht="14.45" x14ac:dyDescent="0.3">
      <c r="A6" s="2">
        <v>21010</v>
      </c>
      <c r="B6" s="2">
        <f t="shared" si="0"/>
        <v>42020</v>
      </c>
      <c r="C6" s="2">
        <f t="shared" si="1"/>
        <v>21.01</v>
      </c>
      <c r="D6" s="19">
        <v>0.39800000000000002</v>
      </c>
      <c r="E6" s="2">
        <f t="shared" si="2"/>
        <v>8.3619800000000009</v>
      </c>
      <c r="F6" s="2">
        <v>2823</v>
      </c>
      <c r="G6" s="2">
        <f t="shared" si="3"/>
        <v>23605.869540000003</v>
      </c>
      <c r="H6" s="2"/>
      <c r="I6" s="1" t="s">
        <v>15</v>
      </c>
      <c r="J6" s="8">
        <v>221</v>
      </c>
      <c r="K6" s="8" t="s">
        <v>40</v>
      </c>
      <c r="L6" s="2">
        <f t="shared" si="4"/>
        <v>23.891371428571432</v>
      </c>
      <c r="M6">
        <f t="shared" si="5"/>
        <v>11.802934770000002</v>
      </c>
      <c r="O6" s="71" t="s">
        <v>51</v>
      </c>
      <c r="P6">
        <v>18.298399999999997</v>
      </c>
      <c r="Q6">
        <v>23.891371428571432</v>
      </c>
      <c r="R6">
        <v>25.858257142857145</v>
      </c>
      <c r="S6">
        <v>26.115428571428573</v>
      </c>
      <c r="T6">
        <v>21.988914285714287</v>
      </c>
      <c r="U6">
        <v>32.39845714285714</v>
      </c>
      <c r="V6">
        <v>24.279771428571433</v>
      </c>
      <c r="W6">
        <v>29.005600000000005</v>
      </c>
      <c r="X6">
        <v>24.570257142857141</v>
      </c>
      <c r="Y6">
        <v>23.772542857142859</v>
      </c>
      <c r="Z6">
        <v>26.215971428571429</v>
      </c>
      <c r="AA6">
        <v>25.35557142857143</v>
      </c>
      <c r="AB6">
        <v>26.206114285714285</v>
      </c>
      <c r="AC6">
        <v>22.645885714285715</v>
      </c>
      <c r="AD6">
        <v>24.679200000000002</v>
      </c>
      <c r="AE6">
        <v>24.840742857142857</v>
      </c>
      <c r="AF6">
        <v>28.608485714285713</v>
      </c>
      <c r="AG6">
        <v>24.141542857142859</v>
      </c>
      <c r="AH6">
        <v>27.046028571428575</v>
      </c>
      <c r="AI6">
        <v>23.276571428571426</v>
      </c>
      <c r="AJ6">
        <v>24.768885714285716</v>
      </c>
      <c r="AK6">
        <v>27.301771428571428</v>
      </c>
      <c r="AL6">
        <v>21.213200000000001</v>
      </c>
    </row>
    <row r="7" spans="1:38" thickBot="1" x14ac:dyDescent="0.35">
      <c r="A7" s="2">
        <v>32070</v>
      </c>
      <c r="B7" s="11">
        <f t="shared" si="0"/>
        <v>64140</v>
      </c>
      <c r="C7" s="11">
        <f t="shared" si="1"/>
        <v>32.07</v>
      </c>
      <c r="D7" s="20">
        <v>0.34300000000000003</v>
      </c>
      <c r="E7" s="11">
        <f t="shared" si="2"/>
        <v>11.000010000000001</v>
      </c>
      <c r="F7" s="11">
        <v>3493</v>
      </c>
      <c r="G7" s="11">
        <f t="shared" si="3"/>
        <v>38423.034930000002</v>
      </c>
      <c r="H7" s="2"/>
      <c r="I7" s="1" t="s">
        <v>15</v>
      </c>
      <c r="J7" s="8">
        <v>319</v>
      </c>
      <c r="K7" s="8" t="s">
        <v>40</v>
      </c>
      <c r="L7" s="11">
        <f t="shared" si="4"/>
        <v>31.428600000000007</v>
      </c>
      <c r="M7">
        <f t="shared" si="5"/>
        <v>19.211517465</v>
      </c>
      <c r="O7" s="71" t="s">
        <v>52</v>
      </c>
      <c r="P7">
        <v>28.876685714285717</v>
      </c>
      <c r="Q7">
        <v>31.428600000000007</v>
      </c>
      <c r="R7">
        <v>31.730399999999999</v>
      </c>
      <c r="S7">
        <v>32.082057142857145</v>
      </c>
      <c r="T7">
        <v>22.512828571428571</v>
      </c>
      <c r="U7">
        <v>28.379000000000005</v>
      </c>
      <c r="V7">
        <v>30.721428571428572</v>
      </c>
      <c r="W7">
        <v>33.933428571428578</v>
      </c>
      <c r="X7">
        <v>24.994800000000005</v>
      </c>
      <c r="Y7">
        <v>22.945457142857144</v>
      </c>
      <c r="Z7">
        <v>22.636428571428571</v>
      </c>
      <c r="AA7">
        <v>21.250542857142857</v>
      </c>
      <c r="AB7">
        <v>22.083542857142856</v>
      </c>
      <c r="AC7">
        <v>17.723142857142857</v>
      </c>
      <c r="AD7">
        <v>19.971200000000003</v>
      </c>
      <c r="AE7">
        <v>28.291971428571429</v>
      </c>
      <c r="AF7">
        <v>21.9236</v>
      </c>
      <c r="AG7">
        <v>23.911200000000001</v>
      </c>
      <c r="AH7">
        <v>29.547000000000001</v>
      </c>
      <c r="AI7">
        <v>23.692114285714286</v>
      </c>
      <c r="AJ7">
        <v>32.909914285714294</v>
      </c>
      <c r="AK7">
        <v>36.869285714285716</v>
      </c>
      <c r="AL7">
        <v>30.347142857142856</v>
      </c>
    </row>
    <row r="8" spans="1:38" ht="14.45" x14ac:dyDescent="0.3">
      <c r="A8" s="2">
        <v>31030</v>
      </c>
      <c r="B8" s="2">
        <f t="shared" si="0"/>
        <v>62060</v>
      </c>
      <c r="C8" s="2">
        <f t="shared" si="1"/>
        <v>31.03</v>
      </c>
      <c r="D8" s="19">
        <v>0.29499999999999998</v>
      </c>
      <c r="E8" s="2">
        <f t="shared" si="2"/>
        <v>9.1538500000000003</v>
      </c>
      <c r="F8" s="2">
        <v>3592</v>
      </c>
      <c r="G8" s="2">
        <f t="shared" si="3"/>
        <v>32880.629200000003</v>
      </c>
      <c r="H8" s="2"/>
      <c r="I8" s="1" t="s">
        <v>15</v>
      </c>
      <c r="J8" s="1">
        <v>123</v>
      </c>
      <c r="K8" s="1" t="s">
        <v>42</v>
      </c>
      <c r="L8" s="2">
        <f t="shared" si="4"/>
        <v>26.153857142857145</v>
      </c>
      <c r="M8">
        <f t="shared" si="5"/>
        <v>16.440314600000001</v>
      </c>
      <c r="O8" s="71"/>
    </row>
    <row r="9" spans="1:38" ht="14.45" x14ac:dyDescent="0.3">
      <c r="A9" s="2">
        <v>25210</v>
      </c>
      <c r="B9" s="2">
        <f t="shared" si="0"/>
        <v>50420</v>
      </c>
      <c r="C9" s="2">
        <f t="shared" si="1"/>
        <v>25.21</v>
      </c>
      <c r="D9" s="19">
        <v>0.35899999999999999</v>
      </c>
      <c r="E9" s="2">
        <f t="shared" si="2"/>
        <v>9.0503900000000002</v>
      </c>
      <c r="F9" s="2">
        <v>3707</v>
      </c>
      <c r="G9" s="2">
        <f t="shared" si="3"/>
        <v>33549.795729999998</v>
      </c>
      <c r="H9" s="2"/>
      <c r="I9" s="1" t="s">
        <v>15</v>
      </c>
      <c r="J9" s="1">
        <v>223</v>
      </c>
      <c r="K9" s="1" t="s">
        <v>42</v>
      </c>
      <c r="L9" s="2">
        <f t="shared" si="4"/>
        <v>25.858257142857145</v>
      </c>
      <c r="M9">
        <f t="shared" si="5"/>
        <v>16.774897865</v>
      </c>
      <c r="O9" s="71" t="s">
        <v>1</v>
      </c>
    </row>
    <row r="10" spans="1:38" thickBot="1" x14ac:dyDescent="0.35">
      <c r="A10" s="2">
        <v>32760</v>
      </c>
      <c r="B10" s="11">
        <f t="shared" si="0"/>
        <v>65520</v>
      </c>
      <c r="C10" s="11">
        <f t="shared" si="1"/>
        <v>32.76</v>
      </c>
      <c r="D10" s="20">
        <v>0.33900000000000002</v>
      </c>
      <c r="E10" s="11">
        <f t="shared" si="2"/>
        <v>11.105639999999999</v>
      </c>
      <c r="F10" s="11">
        <v>3654</v>
      </c>
      <c r="G10" s="11">
        <f t="shared" si="3"/>
        <v>40580.008559999995</v>
      </c>
      <c r="H10" s="2"/>
      <c r="I10" s="1" t="s">
        <v>15</v>
      </c>
      <c r="J10" s="1">
        <v>307</v>
      </c>
      <c r="K10" s="1" t="s">
        <v>42</v>
      </c>
      <c r="L10" s="11">
        <f t="shared" si="4"/>
        <v>31.730399999999999</v>
      </c>
      <c r="M10">
        <f t="shared" si="5"/>
        <v>20.290004279999998</v>
      </c>
      <c r="O10" s="71"/>
      <c r="P10" s="71" t="s">
        <v>28</v>
      </c>
      <c r="Q10" s="71" t="s">
        <v>40</v>
      </c>
      <c r="R10" s="71" t="s">
        <v>42</v>
      </c>
      <c r="S10" s="71" t="s">
        <v>37</v>
      </c>
      <c r="T10" s="71" t="s">
        <v>29</v>
      </c>
      <c r="U10" s="71" t="s">
        <v>33</v>
      </c>
      <c r="V10" s="71" t="s">
        <v>34</v>
      </c>
      <c r="W10" s="71" t="s">
        <v>17</v>
      </c>
      <c r="X10" s="71" t="s">
        <v>27</v>
      </c>
      <c r="Y10" s="71" t="s">
        <v>18</v>
      </c>
      <c r="Z10" s="71" t="s">
        <v>35</v>
      </c>
      <c r="AA10" s="71" t="s">
        <v>25</v>
      </c>
      <c r="AB10" s="71" t="s">
        <v>21</v>
      </c>
      <c r="AC10" s="71" t="s">
        <v>39</v>
      </c>
      <c r="AD10" s="71" t="s">
        <v>31</v>
      </c>
      <c r="AE10" s="71" t="s">
        <v>38</v>
      </c>
      <c r="AF10" s="71" t="s">
        <v>26</v>
      </c>
      <c r="AG10" s="71" t="s">
        <v>32</v>
      </c>
      <c r="AH10" s="71" t="s">
        <v>36</v>
      </c>
      <c r="AI10" s="71" t="s">
        <v>41</v>
      </c>
      <c r="AJ10" s="71" t="s">
        <v>30</v>
      </c>
      <c r="AK10" s="71" t="s">
        <v>19</v>
      </c>
      <c r="AL10" s="71" t="s">
        <v>20</v>
      </c>
    </row>
    <row r="11" spans="1:38" ht="14.45" x14ac:dyDescent="0.3">
      <c r="A11" s="2">
        <v>27210</v>
      </c>
      <c r="B11" s="2">
        <f t="shared" si="0"/>
        <v>54420</v>
      </c>
      <c r="C11" s="2">
        <f t="shared" si="1"/>
        <v>27.21</v>
      </c>
      <c r="D11" s="19">
        <v>0.36799999999999999</v>
      </c>
      <c r="E11" s="2">
        <f t="shared" si="2"/>
        <v>10.01328</v>
      </c>
      <c r="F11" s="2">
        <v>3657</v>
      </c>
      <c r="G11" s="2">
        <f t="shared" si="3"/>
        <v>36618.564960000003</v>
      </c>
      <c r="H11" s="2"/>
      <c r="I11" s="1" t="s">
        <v>46</v>
      </c>
      <c r="J11" s="1">
        <v>117</v>
      </c>
      <c r="K11" s="1" t="s">
        <v>37</v>
      </c>
      <c r="L11" s="2">
        <f t="shared" si="4"/>
        <v>28.609371428571432</v>
      </c>
      <c r="M11">
        <f t="shared" si="5"/>
        <v>18.30928248</v>
      </c>
      <c r="O11" s="71" t="s">
        <v>50</v>
      </c>
      <c r="P11">
        <v>38505.095970000002</v>
      </c>
      <c r="Q11">
        <v>32641.260600000001</v>
      </c>
      <c r="R11">
        <v>32880.629200000003</v>
      </c>
      <c r="S11">
        <v>36618.564960000003</v>
      </c>
      <c r="T11">
        <v>35127.357999999993</v>
      </c>
      <c r="U11">
        <v>41322.687959999996</v>
      </c>
      <c r="V11">
        <v>34620.049489999998</v>
      </c>
      <c r="W11">
        <v>36671.370840000003</v>
      </c>
      <c r="X11">
        <v>29114.159039999999</v>
      </c>
      <c r="Y11">
        <v>32687.7768</v>
      </c>
      <c r="Z11">
        <v>43305.702799999999</v>
      </c>
      <c r="AA11">
        <v>33501.831999999995</v>
      </c>
      <c r="AB11">
        <v>27955.556999999997</v>
      </c>
      <c r="AC11">
        <v>31335.932190000003</v>
      </c>
      <c r="AD11">
        <v>34064.767919999998</v>
      </c>
      <c r="AE11">
        <v>34138.352640000005</v>
      </c>
      <c r="AF11">
        <v>32550.68014</v>
      </c>
      <c r="AG11">
        <v>34005.479169999999</v>
      </c>
      <c r="AH11">
        <v>37219.133249999992</v>
      </c>
      <c r="AI11">
        <v>39419.89632</v>
      </c>
      <c r="AJ11">
        <v>31436.657279999999</v>
      </c>
      <c r="AK11">
        <v>36979.6875</v>
      </c>
      <c r="AL11">
        <v>37410.893459999999</v>
      </c>
    </row>
    <row r="12" spans="1:38" ht="14.45" x14ac:dyDescent="0.3">
      <c r="A12" s="2">
        <v>25390</v>
      </c>
      <c r="B12" s="2">
        <f t="shared" si="0"/>
        <v>50780</v>
      </c>
      <c r="C12" s="2">
        <f t="shared" si="1"/>
        <v>25.39</v>
      </c>
      <c r="D12" s="19">
        <v>0.36</v>
      </c>
      <c r="E12" s="2">
        <f t="shared" si="2"/>
        <v>9.1403999999999996</v>
      </c>
      <c r="F12" s="2">
        <v>3432</v>
      </c>
      <c r="G12" s="2">
        <f t="shared" si="3"/>
        <v>31369.852800000001</v>
      </c>
      <c r="H12" s="2"/>
      <c r="I12" s="1" t="s">
        <v>46</v>
      </c>
      <c r="J12" s="1">
        <v>217</v>
      </c>
      <c r="K12" s="1" t="s">
        <v>37</v>
      </c>
      <c r="L12" s="2">
        <f t="shared" si="4"/>
        <v>26.115428571428573</v>
      </c>
      <c r="M12">
        <f t="shared" si="5"/>
        <v>15.6849264</v>
      </c>
      <c r="O12" s="71" t="s">
        <v>51</v>
      </c>
      <c r="P12">
        <v>22594.864319999997</v>
      </c>
      <c r="Q12">
        <v>23605.869540000003</v>
      </c>
      <c r="R12">
        <v>33549.795729999998</v>
      </c>
      <c r="S12">
        <v>31369.852800000001</v>
      </c>
      <c r="T12">
        <v>27352.010480000001</v>
      </c>
      <c r="U12">
        <v>37828.438559999995</v>
      </c>
      <c r="V12">
        <v>29725.724160000002</v>
      </c>
      <c r="W12">
        <v>35623.227640000005</v>
      </c>
      <c r="X12">
        <v>31947.476849999995</v>
      </c>
      <c r="Y12">
        <v>27740.180259999997</v>
      </c>
      <c r="Z12">
        <v>32261.37444</v>
      </c>
      <c r="AA12">
        <v>32391.742499999997</v>
      </c>
      <c r="AB12">
        <v>33276.523919999992</v>
      </c>
      <c r="AC12">
        <v>26631.561599999997</v>
      </c>
      <c r="AD12">
        <v>30067.903320000001</v>
      </c>
      <c r="AE12">
        <v>31055.896720000001</v>
      </c>
      <c r="AF12">
        <v>35726.276959999996</v>
      </c>
      <c r="AG12">
        <v>29615.637700000003</v>
      </c>
      <c r="AH12">
        <v>31455.883530000003</v>
      </c>
      <c r="AI12">
        <v>27699.119999999995</v>
      </c>
      <c r="AJ12">
        <v>26319.417959999999</v>
      </c>
      <c r="AK12">
        <v>34706.011839999999</v>
      </c>
      <c r="AL12">
        <v>26104.963919999998</v>
      </c>
    </row>
    <row r="13" spans="1:38" thickBot="1" x14ac:dyDescent="0.35">
      <c r="A13" s="2">
        <v>28940</v>
      </c>
      <c r="B13" s="11">
        <f t="shared" si="0"/>
        <v>57880</v>
      </c>
      <c r="C13" s="11">
        <f t="shared" si="1"/>
        <v>28.94</v>
      </c>
      <c r="D13" s="20">
        <v>0.38800000000000001</v>
      </c>
      <c r="E13" s="11">
        <f t="shared" si="2"/>
        <v>11.228720000000001</v>
      </c>
      <c r="F13" s="11">
        <v>3558</v>
      </c>
      <c r="G13" s="11">
        <f t="shared" si="3"/>
        <v>39951.785760000006</v>
      </c>
      <c r="H13" s="2"/>
      <c r="I13" s="1" t="s">
        <v>46</v>
      </c>
      <c r="J13" s="1">
        <v>306</v>
      </c>
      <c r="K13" s="1" t="s">
        <v>37</v>
      </c>
      <c r="L13" s="11">
        <f t="shared" si="4"/>
        <v>32.082057142857145</v>
      </c>
      <c r="M13">
        <f t="shared" si="5"/>
        <v>19.975892880000004</v>
      </c>
      <c r="O13" s="71" t="s">
        <v>52</v>
      </c>
      <c r="P13">
        <v>36243.128239999998</v>
      </c>
      <c r="Q13">
        <v>38423.034930000002</v>
      </c>
      <c r="R13">
        <v>40580.008559999995</v>
      </c>
      <c r="S13">
        <v>39951.785760000006</v>
      </c>
      <c r="T13">
        <v>28295.248589999999</v>
      </c>
      <c r="U13">
        <v>35280.772799999999</v>
      </c>
      <c r="V13">
        <v>39031.574999999997</v>
      </c>
      <c r="W13">
        <v>42304.805400000005</v>
      </c>
      <c r="X13">
        <v>32210.798760000005</v>
      </c>
      <c r="Y13">
        <v>27329.186730000001</v>
      </c>
      <c r="Z13">
        <v>29765.77175</v>
      </c>
      <c r="AA13">
        <v>25786.471229999999</v>
      </c>
      <c r="AB13">
        <v>26735.441159999995</v>
      </c>
      <c r="AC13">
        <v>22535.862300000001</v>
      </c>
      <c r="AD13">
        <v>24716.357120000001</v>
      </c>
      <c r="AE13">
        <v>34835.904419999999</v>
      </c>
      <c r="AF13">
        <v>27876.953580000001</v>
      </c>
      <c r="AG13">
        <v>30262.014719999996</v>
      </c>
      <c r="AH13">
        <v>38015.1702</v>
      </c>
      <c r="AI13">
        <v>30084.246719999999</v>
      </c>
      <c r="AJ13">
        <v>43079.077800000006</v>
      </c>
      <c r="AK13">
        <v>47165.033749999995</v>
      </c>
      <c r="AL13">
        <v>37897.511999999995</v>
      </c>
    </row>
    <row r="14" spans="1:38" ht="14.45" x14ac:dyDescent="0.3">
      <c r="A14" s="2">
        <v>28610</v>
      </c>
      <c r="B14" s="2">
        <f t="shared" si="0"/>
        <v>57220</v>
      </c>
      <c r="C14" s="2">
        <f t="shared" si="1"/>
        <v>28.61</v>
      </c>
      <c r="D14" s="19">
        <v>0.35</v>
      </c>
      <c r="E14" s="2">
        <f t="shared" si="2"/>
        <v>10.013499999999999</v>
      </c>
      <c r="F14" s="2">
        <v>3508</v>
      </c>
      <c r="G14" s="2">
        <f t="shared" si="3"/>
        <v>35127.357999999993</v>
      </c>
      <c r="H14" s="2"/>
      <c r="I14" s="1" t="s">
        <v>4</v>
      </c>
      <c r="J14" s="1">
        <v>106</v>
      </c>
      <c r="K14" s="1" t="s">
        <v>29</v>
      </c>
      <c r="L14" s="2">
        <f t="shared" si="4"/>
        <v>28.61</v>
      </c>
      <c r="M14">
        <f t="shared" si="5"/>
        <v>17.563678999999997</v>
      </c>
    </row>
    <row r="15" spans="1:38" ht="14.45" x14ac:dyDescent="0.3">
      <c r="A15" s="2">
        <v>21260</v>
      </c>
      <c r="B15" s="2">
        <f t="shared" si="0"/>
        <v>42520</v>
      </c>
      <c r="C15" s="2">
        <f t="shared" si="1"/>
        <v>21.26</v>
      </c>
      <c r="D15" s="19">
        <v>0.36199999999999999</v>
      </c>
      <c r="E15" s="2">
        <f t="shared" si="2"/>
        <v>7.6961200000000005</v>
      </c>
      <c r="F15" s="2">
        <v>3554</v>
      </c>
      <c r="G15" s="2">
        <f t="shared" si="3"/>
        <v>27352.010480000001</v>
      </c>
      <c r="H15" s="2"/>
      <c r="I15" s="1" t="s">
        <v>4</v>
      </c>
      <c r="J15" s="1">
        <v>206</v>
      </c>
      <c r="K15" s="1" t="s">
        <v>29</v>
      </c>
      <c r="L15" s="2">
        <f t="shared" si="4"/>
        <v>21.988914285714287</v>
      </c>
      <c r="M15">
        <f t="shared" si="5"/>
        <v>13.67600524</v>
      </c>
      <c r="O15" s="71" t="s">
        <v>73</v>
      </c>
    </row>
    <row r="16" spans="1:38" thickBot="1" x14ac:dyDescent="0.35">
      <c r="A16" s="2">
        <v>21470</v>
      </c>
      <c r="B16" s="11">
        <f t="shared" si="0"/>
        <v>42940</v>
      </c>
      <c r="C16" s="11">
        <f t="shared" si="1"/>
        <v>21.47</v>
      </c>
      <c r="D16" s="20">
        <v>0.36699999999999999</v>
      </c>
      <c r="E16" s="11">
        <f t="shared" si="2"/>
        <v>7.8794899999999997</v>
      </c>
      <c r="F16" s="11">
        <v>3591</v>
      </c>
      <c r="G16" s="11">
        <f t="shared" si="3"/>
        <v>28295.248589999999</v>
      </c>
      <c r="H16" s="2"/>
      <c r="I16" s="1" t="s">
        <v>4</v>
      </c>
      <c r="J16" s="1">
        <v>304</v>
      </c>
      <c r="K16" s="1" t="s">
        <v>29</v>
      </c>
      <c r="L16" s="11">
        <f t="shared" si="4"/>
        <v>22.512828571428571</v>
      </c>
      <c r="M16">
        <f t="shared" si="5"/>
        <v>14.147624295</v>
      </c>
      <c r="O16" s="71"/>
      <c r="P16" s="71" t="s">
        <v>28</v>
      </c>
      <c r="Q16" s="71" t="s">
        <v>40</v>
      </c>
      <c r="R16" s="71" t="s">
        <v>42</v>
      </c>
      <c r="S16" s="71" t="s">
        <v>37</v>
      </c>
      <c r="T16" s="71" t="s">
        <v>29</v>
      </c>
      <c r="U16" s="71" t="s">
        <v>33</v>
      </c>
      <c r="V16" s="71" t="s">
        <v>34</v>
      </c>
      <c r="W16" s="71" t="s">
        <v>17</v>
      </c>
      <c r="X16" s="71" t="s">
        <v>27</v>
      </c>
      <c r="Y16" s="71" t="s">
        <v>18</v>
      </c>
      <c r="Z16" s="71" t="s">
        <v>35</v>
      </c>
      <c r="AA16" s="71" t="s">
        <v>25</v>
      </c>
      <c r="AB16" s="71" t="s">
        <v>21</v>
      </c>
      <c r="AC16" s="71" t="s">
        <v>39</v>
      </c>
      <c r="AD16" s="71" t="s">
        <v>31</v>
      </c>
      <c r="AE16" s="71" t="s">
        <v>38</v>
      </c>
      <c r="AF16" s="71" t="s">
        <v>26</v>
      </c>
      <c r="AG16" s="71" t="s">
        <v>32</v>
      </c>
      <c r="AH16" s="71" t="s">
        <v>36</v>
      </c>
      <c r="AI16" s="71" t="s">
        <v>41</v>
      </c>
      <c r="AJ16" s="71" t="s">
        <v>30</v>
      </c>
      <c r="AK16" s="71" t="s">
        <v>19</v>
      </c>
      <c r="AL16" s="71" t="s">
        <v>20</v>
      </c>
    </row>
    <row r="17" spans="1:38" ht="14.45" x14ac:dyDescent="0.3">
      <c r="A17" s="2">
        <v>30630</v>
      </c>
      <c r="B17" s="2">
        <f t="shared" si="0"/>
        <v>61260</v>
      </c>
      <c r="C17" s="2">
        <f t="shared" si="1"/>
        <v>30.63</v>
      </c>
      <c r="D17" s="19">
        <v>0.36699999999999999</v>
      </c>
      <c r="E17" s="2">
        <f t="shared" si="2"/>
        <v>11.241209999999999</v>
      </c>
      <c r="F17" s="2">
        <v>3676</v>
      </c>
      <c r="G17" s="2">
        <f t="shared" si="3"/>
        <v>41322.687959999996</v>
      </c>
      <c r="H17" s="2"/>
      <c r="I17" s="1" t="s">
        <v>4</v>
      </c>
      <c r="J17" s="1">
        <v>111</v>
      </c>
      <c r="K17" s="1" t="s">
        <v>33</v>
      </c>
      <c r="L17" s="2">
        <f t="shared" si="4"/>
        <v>32.117742857142858</v>
      </c>
      <c r="M17">
        <f t="shared" si="5"/>
        <v>20.661343979999998</v>
      </c>
      <c r="O17" s="71" t="s">
        <v>50</v>
      </c>
      <c r="P17">
        <v>19.252547985</v>
      </c>
      <c r="Q17">
        <v>16.320630300000001</v>
      </c>
      <c r="R17">
        <v>16.440314600000001</v>
      </c>
      <c r="S17">
        <v>18.30928248</v>
      </c>
      <c r="T17">
        <v>17.563678999999997</v>
      </c>
      <c r="U17">
        <v>20.661343979999998</v>
      </c>
      <c r="V17">
        <v>17.310024745</v>
      </c>
      <c r="W17">
        <v>18.335685420000001</v>
      </c>
      <c r="X17">
        <v>14.557079519999998</v>
      </c>
      <c r="Y17">
        <v>16.343888400000001</v>
      </c>
      <c r="Z17">
        <v>21.652851399999999</v>
      </c>
      <c r="AA17">
        <v>16.750915999999997</v>
      </c>
      <c r="AB17">
        <v>13.977778499999998</v>
      </c>
      <c r="AC17">
        <v>15.667966095000002</v>
      </c>
      <c r="AD17">
        <v>17.032383960000001</v>
      </c>
      <c r="AE17">
        <v>17.069176320000004</v>
      </c>
      <c r="AF17">
        <v>16.275340069999999</v>
      </c>
      <c r="AG17">
        <v>17.002739585</v>
      </c>
      <c r="AH17">
        <v>18.609566624999996</v>
      </c>
      <c r="AI17">
        <v>19.70994816</v>
      </c>
      <c r="AJ17">
        <v>15.718328639999999</v>
      </c>
      <c r="AK17">
        <v>18.489843749999999</v>
      </c>
      <c r="AL17">
        <v>18.705446729999998</v>
      </c>
    </row>
    <row r="18" spans="1:38" ht="14.45" x14ac:dyDescent="0.3">
      <c r="A18" s="2">
        <v>27390</v>
      </c>
      <c r="B18" s="2">
        <f t="shared" si="0"/>
        <v>54780</v>
      </c>
      <c r="C18" s="2">
        <f t="shared" si="1"/>
        <v>27.39</v>
      </c>
      <c r="D18" s="19">
        <v>0.41399999999999998</v>
      </c>
      <c r="E18" s="2">
        <f t="shared" si="2"/>
        <v>11.339459999999999</v>
      </c>
      <c r="F18" s="2">
        <v>3336</v>
      </c>
      <c r="G18" s="2">
        <f t="shared" si="3"/>
        <v>37828.438559999995</v>
      </c>
      <c r="H18" s="2"/>
      <c r="I18" s="1" t="s">
        <v>4</v>
      </c>
      <c r="J18" s="1">
        <v>211</v>
      </c>
      <c r="K18" s="1" t="s">
        <v>33</v>
      </c>
      <c r="L18" s="2">
        <f t="shared" si="4"/>
        <v>32.39845714285714</v>
      </c>
      <c r="M18">
        <f t="shared" si="5"/>
        <v>18.914219279999998</v>
      </c>
      <c r="O18" s="71" t="s">
        <v>51</v>
      </c>
      <c r="P18">
        <v>11.297432159999998</v>
      </c>
      <c r="Q18">
        <v>11.802934770000002</v>
      </c>
      <c r="R18">
        <v>16.774897865</v>
      </c>
      <c r="S18">
        <v>15.6849264</v>
      </c>
      <c r="T18">
        <v>13.67600524</v>
      </c>
      <c r="U18">
        <v>18.914219279999998</v>
      </c>
      <c r="V18">
        <v>14.862862080000001</v>
      </c>
      <c r="W18">
        <v>17.811613820000002</v>
      </c>
      <c r="X18">
        <v>15.973738424999997</v>
      </c>
      <c r="Y18">
        <v>13.870090129999999</v>
      </c>
      <c r="Z18">
        <v>16.130687219999999</v>
      </c>
      <c r="AA18">
        <v>16.19587125</v>
      </c>
      <c r="AB18">
        <v>16.638261959999998</v>
      </c>
      <c r="AC18">
        <v>13.315780799999999</v>
      </c>
      <c r="AD18">
        <v>15.033951660000001</v>
      </c>
      <c r="AE18">
        <v>15.52794836</v>
      </c>
      <c r="AF18">
        <v>17.863138479999996</v>
      </c>
      <c r="AG18">
        <v>14.807818850000002</v>
      </c>
      <c r="AH18">
        <v>15.727941765000001</v>
      </c>
      <c r="AI18">
        <v>13.849559999999999</v>
      </c>
      <c r="AJ18">
        <v>13.15970898</v>
      </c>
      <c r="AK18">
        <v>17.353005920000001</v>
      </c>
      <c r="AL18">
        <v>13.05248196</v>
      </c>
    </row>
    <row r="19" spans="1:38" thickBot="1" x14ac:dyDescent="0.35">
      <c r="A19" s="2">
        <v>33670</v>
      </c>
      <c r="B19" s="11">
        <f t="shared" si="0"/>
        <v>67340</v>
      </c>
      <c r="C19" s="11">
        <f t="shared" si="1"/>
        <v>33.67</v>
      </c>
      <c r="D19" s="20">
        <v>0.29499999999999998</v>
      </c>
      <c r="E19" s="11">
        <f t="shared" si="2"/>
        <v>9.9326500000000006</v>
      </c>
      <c r="F19" s="11">
        <v>3552</v>
      </c>
      <c r="G19" s="11">
        <f t="shared" si="3"/>
        <v>35280.772799999999</v>
      </c>
      <c r="H19" s="2"/>
      <c r="I19" s="1" t="s">
        <v>4</v>
      </c>
      <c r="J19" s="1">
        <v>311</v>
      </c>
      <c r="K19" s="1" t="s">
        <v>33</v>
      </c>
      <c r="L19" s="11">
        <f t="shared" si="4"/>
        <v>28.379000000000005</v>
      </c>
      <c r="M19">
        <f t="shared" si="5"/>
        <v>17.640386400000001</v>
      </c>
      <c r="O19" s="71" t="s">
        <v>52</v>
      </c>
      <c r="P19">
        <v>18.121564119999999</v>
      </c>
      <c r="Q19">
        <v>19.211517465</v>
      </c>
      <c r="R19">
        <v>20.290004279999998</v>
      </c>
      <c r="S19">
        <v>19.975892880000004</v>
      </c>
      <c r="T19">
        <v>14.147624295</v>
      </c>
      <c r="U19">
        <v>17.640386400000001</v>
      </c>
      <c r="V19">
        <v>19.515787499999998</v>
      </c>
      <c r="W19">
        <v>21.152402700000003</v>
      </c>
      <c r="X19">
        <v>16.105399380000001</v>
      </c>
      <c r="Y19">
        <v>13.664593365</v>
      </c>
      <c r="Z19">
        <v>14.882885874999999</v>
      </c>
      <c r="AA19">
        <v>12.893235615</v>
      </c>
      <c r="AB19">
        <v>13.367720579999997</v>
      </c>
      <c r="AC19">
        <v>11.267931150000001</v>
      </c>
      <c r="AD19">
        <v>12.358178560000001</v>
      </c>
      <c r="AE19">
        <v>17.417952209999999</v>
      </c>
      <c r="AF19">
        <v>13.938476790000001</v>
      </c>
      <c r="AG19">
        <v>15.131007359999998</v>
      </c>
      <c r="AH19">
        <v>19.0075851</v>
      </c>
      <c r="AI19">
        <v>15.04212336</v>
      </c>
      <c r="AJ19">
        <v>21.539538900000004</v>
      </c>
      <c r="AK19">
        <v>23.582516874999996</v>
      </c>
      <c r="AL19">
        <v>18.948755999999996</v>
      </c>
    </row>
    <row r="20" spans="1:38" ht="14.45" x14ac:dyDescent="0.3">
      <c r="A20" s="2">
        <v>25730</v>
      </c>
      <c r="B20" s="2">
        <f t="shared" si="0"/>
        <v>51460</v>
      </c>
      <c r="C20" s="2">
        <f t="shared" si="1"/>
        <v>25.73</v>
      </c>
      <c r="D20" s="19">
        <v>0.377</v>
      </c>
      <c r="E20" s="2">
        <f t="shared" si="2"/>
        <v>9.7002100000000002</v>
      </c>
      <c r="F20" s="2">
        <v>3569</v>
      </c>
      <c r="G20" s="2">
        <f t="shared" si="3"/>
        <v>34620.049489999998</v>
      </c>
      <c r="H20" s="2"/>
      <c r="I20" s="1" t="s">
        <v>4</v>
      </c>
      <c r="J20" s="1">
        <v>113</v>
      </c>
      <c r="K20" s="1" t="s">
        <v>34</v>
      </c>
      <c r="L20" s="2">
        <f t="shared" si="4"/>
        <v>27.714885714285717</v>
      </c>
      <c r="M20">
        <f t="shared" si="5"/>
        <v>17.310024745</v>
      </c>
    </row>
    <row r="21" spans="1:38" ht="14.45" x14ac:dyDescent="0.3">
      <c r="A21" s="2">
        <v>22130</v>
      </c>
      <c r="B21" s="2">
        <f t="shared" si="0"/>
        <v>44260</v>
      </c>
      <c r="C21" s="2">
        <f t="shared" si="1"/>
        <v>22.13</v>
      </c>
      <c r="D21" s="19">
        <v>0.38400000000000001</v>
      </c>
      <c r="E21" s="2">
        <f t="shared" si="2"/>
        <v>8.4979200000000006</v>
      </c>
      <c r="F21" s="2">
        <v>3498</v>
      </c>
      <c r="G21" s="2">
        <f t="shared" si="3"/>
        <v>29725.724160000002</v>
      </c>
      <c r="H21" s="2"/>
      <c r="I21" s="1" t="s">
        <v>4</v>
      </c>
      <c r="J21" s="1">
        <v>213</v>
      </c>
      <c r="K21" s="1" t="s">
        <v>34</v>
      </c>
      <c r="L21" s="2">
        <f t="shared" si="4"/>
        <v>24.279771428571433</v>
      </c>
      <c r="M21">
        <f t="shared" si="5"/>
        <v>14.862862080000001</v>
      </c>
    </row>
    <row r="22" spans="1:38" thickBot="1" x14ac:dyDescent="0.35">
      <c r="A22" s="2">
        <v>28750</v>
      </c>
      <c r="B22" s="11">
        <f t="shared" si="0"/>
        <v>57500</v>
      </c>
      <c r="C22" s="11">
        <f t="shared" si="1"/>
        <v>28.75</v>
      </c>
      <c r="D22" s="20">
        <v>0.374</v>
      </c>
      <c r="E22" s="11">
        <f t="shared" si="2"/>
        <v>10.7525</v>
      </c>
      <c r="F22" s="11">
        <v>3630</v>
      </c>
      <c r="G22" s="11">
        <f t="shared" si="3"/>
        <v>39031.574999999997</v>
      </c>
      <c r="H22" s="2"/>
      <c r="I22" s="1" t="s">
        <v>4</v>
      </c>
      <c r="J22" s="1">
        <v>323</v>
      </c>
      <c r="K22" s="1" t="s">
        <v>34</v>
      </c>
      <c r="L22" s="11">
        <f t="shared" si="4"/>
        <v>30.721428571428572</v>
      </c>
      <c r="M22">
        <f t="shared" si="5"/>
        <v>19.515787499999998</v>
      </c>
    </row>
    <row r="23" spans="1:38" ht="14.45" x14ac:dyDescent="0.3">
      <c r="A23" s="2">
        <v>29790</v>
      </c>
      <c r="B23" s="2">
        <f t="shared" si="0"/>
        <v>59580</v>
      </c>
      <c r="C23" s="2">
        <f t="shared" si="1"/>
        <v>29.79</v>
      </c>
      <c r="D23" s="19">
        <v>0.33800000000000002</v>
      </c>
      <c r="E23" s="2">
        <f t="shared" si="2"/>
        <v>10.06902</v>
      </c>
      <c r="F23" s="2">
        <v>3642</v>
      </c>
      <c r="G23" s="2">
        <f t="shared" si="3"/>
        <v>36671.370840000003</v>
      </c>
      <c r="H23" s="2"/>
      <c r="I23" s="1" t="s">
        <v>4</v>
      </c>
      <c r="J23" s="1">
        <v>116</v>
      </c>
      <c r="K23" s="1" t="s">
        <v>17</v>
      </c>
      <c r="L23" s="2">
        <f t="shared" si="4"/>
        <v>28.768628571428575</v>
      </c>
      <c r="M23">
        <f t="shared" si="5"/>
        <v>18.335685420000001</v>
      </c>
    </row>
    <row r="24" spans="1:38" ht="14.45" x14ac:dyDescent="0.3">
      <c r="A24" s="2">
        <v>27890</v>
      </c>
      <c r="B24" s="2">
        <f t="shared" si="0"/>
        <v>55780</v>
      </c>
      <c r="C24" s="2">
        <f t="shared" si="1"/>
        <v>27.89</v>
      </c>
      <c r="D24" s="19">
        <v>0.36399999999999999</v>
      </c>
      <c r="E24" s="2">
        <f t="shared" si="2"/>
        <v>10.151960000000001</v>
      </c>
      <c r="F24" s="2">
        <v>3509</v>
      </c>
      <c r="G24" s="2">
        <f t="shared" si="3"/>
        <v>35623.227640000005</v>
      </c>
      <c r="H24" s="2"/>
      <c r="I24" s="1" t="s">
        <v>4</v>
      </c>
      <c r="J24" s="1">
        <v>216</v>
      </c>
      <c r="K24" s="1" t="s">
        <v>17</v>
      </c>
      <c r="L24" s="2">
        <f t="shared" si="4"/>
        <v>29.005600000000005</v>
      </c>
      <c r="M24">
        <f t="shared" si="5"/>
        <v>17.811613820000002</v>
      </c>
    </row>
    <row r="25" spans="1:38" thickBot="1" x14ac:dyDescent="0.35">
      <c r="A25" s="2">
        <v>35990</v>
      </c>
      <c r="B25" s="11">
        <f t="shared" si="0"/>
        <v>71980</v>
      </c>
      <c r="C25" s="11">
        <f t="shared" si="1"/>
        <v>35.99</v>
      </c>
      <c r="D25" s="20">
        <v>0.33</v>
      </c>
      <c r="E25" s="11">
        <f t="shared" si="2"/>
        <v>11.876700000000001</v>
      </c>
      <c r="F25" s="11">
        <v>3562</v>
      </c>
      <c r="G25" s="11">
        <f t="shared" si="3"/>
        <v>42304.805400000005</v>
      </c>
      <c r="H25" s="2"/>
      <c r="I25" s="1" t="s">
        <v>4</v>
      </c>
      <c r="J25" s="1">
        <v>314</v>
      </c>
      <c r="K25" s="1" t="s">
        <v>17</v>
      </c>
      <c r="L25" s="11">
        <f t="shared" si="4"/>
        <v>33.933428571428578</v>
      </c>
      <c r="M25">
        <f t="shared" si="5"/>
        <v>21.152402700000003</v>
      </c>
    </row>
    <row r="26" spans="1:38" ht="14.45" x14ac:dyDescent="0.3">
      <c r="A26" s="2">
        <v>27320</v>
      </c>
      <c r="B26" s="2">
        <f t="shared" si="0"/>
        <v>54640</v>
      </c>
      <c r="C26" s="2">
        <f t="shared" si="1"/>
        <v>27.32</v>
      </c>
      <c r="D26" s="19">
        <v>0.32800000000000001</v>
      </c>
      <c r="E26" s="2">
        <f t="shared" si="2"/>
        <v>8.96096</v>
      </c>
      <c r="F26" s="2">
        <v>3249</v>
      </c>
      <c r="G26" s="2">
        <f t="shared" si="3"/>
        <v>29114.159039999999</v>
      </c>
      <c r="H26" s="2"/>
      <c r="I26" s="1" t="s">
        <v>12</v>
      </c>
      <c r="J26" s="1">
        <v>103</v>
      </c>
      <c r="K26" s="1" t="s">
        <v>27</v>
      </c>
      <c r="L26" s="2">
        <f t="shared" si="4"/>
        <v>25.602742857142857</v>
      </c>
      <c r="M26">
        <f t="shared" si="5"/>
        <v>14.557079519999998</v>
      </c>
    </row>
    <row r="27" spans="1:38" ht="14.45" x14ac:dyDescent="0.3">
      <c r="A27" s="2">
        <v>26790</v>
      </c>
      <c r="B27" s="2">
        <f t="shared" si="0"/>
        <v>53580</v>
      </c>
      <c r="C27" s="2">
        <f t="shared" si="1"/>
        <v>26.79</v>
      </c>
      <c r="D27" s="19">
        <v>0.32100000000000001</v>
      </c>
      <c r="E27" s="2">
        <f t="shared" si="2"/>
        <v>8.5995899999999992</v>
      </c>
      <c r="F27" s="2">
        <v>3715</v>
      </c>
      <c r="G27" s="2">
        <f t="shared" si="3"/>
        <v>31947.476849999995</v>
      </c>
      <c r="H27" s="2"/>
      <c r="I27" s="1" t="s">
        <v>12</v>
      </c>
      <c r="J27" s="1">
        <v>203</v>
      </c>
      <c r="K27" s="1" t="s">
        <v>27</v>
      </c>
      <c r="L27" s="2">
        <f t="shared" si="4"/>
        <v>24.570257142857141</v>
      </c>
      <c r="M27">
        <f t="shared" si="5"/>
        <v>15.973738424999997</v>
      </c>
    </row>
    <row r="28" spans="1:38" thickBot="1" x14ac:dyDescent="0.35">
      <c r="A28" s="2">
        <v>27510</v>
      </c>
      <c r="B28" s="11">
        <f t="shared" si="0"/>
        <v>55020</v>
      </c>
      <c r="C28" s="11">
        <f t="shared" si="1"/>
        <v>27.51</v>
      </c>
      <c r="D28" s="20">
        <v>0.318</v>
      </c>
      <c r="E28" s="11">
        <f t="shared" si="2"/>
        <v>8.7481800000000014</v>
      </c>
      <c r="F28" s="11">
        <v>3682</v>
      </c>
      <c r="G28" s="11">
        <f t="shared" si="3"/>
        <v>32210.798760000005</v>
      </c>
      <c r="H28" s="2"/>
      <c r="I28" s="1" t="s">
        <v>12</v>
      </c>
      <c r="J28" s="1">
        <v>316</v>
      </c>
      <c r="K28" s="1" t="s">
        <v>27</v>
      </c>
      <c r="L28" s="11">
        <f t="shared" si="4"/>
        <v>24.994800000000005</v>
      </c>
      <c r="M28">
        <f t="shared" si="5"/>
        <v>16.105399380000001</v>
      </c>
    </row>
    <row r="29" spans="1:38" ht="14.45" x14ac:dyDescent="0.3">
      <c r="A29" s="2">
        <v>26690</v>
      </c>
      <c r="B29" s="2">
        <f t="shared" si="0"/>
        <v>53380</v>
      </c>
      <c r="C29" s="2">
        <f t="shared" si="1"/>
        <v>26.69</v>
      </c>
      <c r="D29" s="19">
        <v>0.36</v>
      </c>
      <c r="E29" s="2">
        <f t="shared" si="2"/>
        <v>9.6083999999999996</v>
      </c>
      <c r="F29" s="2">
        <v>3402</v>
      </c>
      <c r="G29" s="2">
        <f t="shared" si="3"/>
        <v>32687.7768</v>
      </c>
      <c r="H29" s="2"/>
      <c r="I29" s="1" t="s">
        <v>12</v>
      </c>
      <c r="J29" s="1">
        <v>110</v>
      </c>
      <c r="K29" s="1" t="s">
        <v>18</v>
      </c>
      <c r="L29" s="2">
        <f t="shared" si="4"/>
        <v>27.452571428571428</v>
      </c>
      <c r="M29">
        <f t="shared" si="5"/>
        <v>16.343888400000001</v>
      </c>
    </row>
    <row r="30" spans="1:38" ht="14.45" x14ac:dyDescent="0.3">
      <c r="A30" s="2">
        <v>22070</v>
      </c>
      <c r="B30" s="2">
        <f t="shared" si="0"/>
        <v>44140</v>
      </c>
      <c r="C30" s="2">
        <f t="shared" si="1"/>
        <v>22.07</v>
      </c>
      <c r="D30" s="19">
        <v>0.377</v>
      </c>
      <c r="E30" s="2">
        <f t="shared" si="2"/>
        <v>8.3203899999999997</v>
      </c>
      <c r="F30" s="2">
        <v>3334</v>
      </c>
      <c r="G30" s="2">
        <f t="shared" si="3"/>
        <v>27740.180259999997</v>
      </c>
      <c r="H30" s="2"/>
      <c r="I30" s="1" t="s">
        <v>12</v>
      </c>
      <c r="J30" s="1">
        <v>210</v>
      </c>
      <c r="K30" s="1" t="s">
        <v>18</v>
      </c>
      <c r="L30" s="2">
        <f t="shared" si="4"/>
        <v>23.772542857142859</v>
      </c>
      <c r="M30">
        <f t="shared" si="5"/>
        <v>13.870090129999999</v>
      </c>
    </row>
    <row r="31" spans="1:38" thickBot="1" x14ac:dyDescent="0.35">
      <c r="A31" s="2">
        <v>23690</v>
      </c>
      <c r="B31" s="11">
        <f t="shared" si="0"/>
        <v>47380</v>
      </c>
      <c r="C31" s="11">
        <f t="shared" si="1"/>
        <v>23.69</v>
      </c>
      <c r="D31" s="20">
        <v>0.33900000000000002</v>
      </c>
      <c r="E31" s="11">
        <f t="shared" si="2"/>
        <v>8.0309100000000004</v>
      </c>
      <c r="F31" s="11">
        <v>3403</v>
      </c>
      <c r="G31" s="11">
        <f t="shared" si="3"/>
        <v>27329.186730000001</v>
      </c>
      <c r="H31" s="2"/>
      <c r="I31" s="1" t="s">
        <v>12</v>
      </c>
      <c r="J31" s="1">
        <v>312</v>
      </c>
      <c r="K31" s="1" t="s">
        <v>18</v>
      </c>
      <c r="L31" s="11">
        <f t="shared" si="4"/>
        <v>22.945457142857144</v>
      </c>
      <c r="M31">
        <f t="shared" si="5"/>
        <v>13.664593365</v>
      </c>
    </row>
    <row r="32" spans="1:38" ht="14.45" x14ac:dyDescent="0.3">
      <c r="A32" s="2">
        <v>30980</v>
      </c>
      <c r="B32" s="2">
        <f t="shared" si="0"/>
        <v>61960</v>
      </c>
      <c r="C32" s="2">
        <f t="shared" si="1"/>
        <v>30.98</v>
      </c>
      <c r="D32" s="19">
        <v>0.37</v>
      </c>
      <c r="E32" s="2">
        <f t="shared" si="2"/>
        <v>11.4626</v>
      </c>
      <c r="F32" s="2">
        <v>3778</v>
      </c>
      <c r="G32" s="2">
        <f t="shared" si="3"/>
        <v>43305.702799999999</v>
      </c>
      <c r="H32" s="2"/>
      <c r="I32" s="1" t="s">
        <v>12</v>
      </c>
      <c r="J32" s="1">
        <v>114</v>
      </c>
      <c r="K32" s="1" t="s">
        <v>35</v>
      </c>
      <c r="L32" s="2">
        <f t="shared" si="4"/>
        <v>32.750285714285717</v>
      </c>
      <c r="M32">
        <f t="shared" si="5"/>
        <v>21.652851399999999</v>
      </c>
    </row>
    <row r="33" spans="1:13" ht="14.45" x14ac:dyDescent="0.3">
      <c r="A33" s="2">
        <v>24210</v>
      </c>
      <c r="B33" s="2">
        <f t="shared" si="0"/>
        <v>48420</v>
      </c>
      <c r="C33" s="2">
        <f t="shared" si="1"/>
        <v>24.21</v>
      </c>
      <c r="D33" s="19">
        <v>0.379</v>
      </c>
      <c r="E33" s="2">
        <f t="shared" si="2"/>
        <v>9.1755899999999997</v>
      </c>
      <c r="F33" s="2">
        <v>3516</v>
      </c>
      <c r="G33" s="2">
        <f t="shared" si="3"/>
        <v>32261.37444</v>
      </c>
      <c r="H33" s="2"/>
      <c r="I33" s="1" t="s">
        <v>12</v>
      </c>
      <c r="J33" s="1">
        <v>214</v>
      </c>
      <c r="K33" s="1" t="s">
        <v>35</v>
      </c>
      <c r="L33" s="2">
        <f t="shared" si="4"/>
        <v>26.215971428571429</v>
      </c>
      <c r="M33">
        <f t="shared" si="5"/>
        <v>16.130687219999999</v>
      </c>
    </row>
    <row r="34" spans="1:13" thickBot="1" x14ac:dyDescent="0.35">
      <c r="A34" s="2">
        <v>23650</v>
      </c>
      <c r="B34" s="11">
        <f t="shared" ref="B34:B65" si="6">A34*2</f>
        <v>47300</v>
      </c>
      <c r="C34" s="11">
        <f t="shared" ref="C34:C65" si="7">B34/2000</f>
        <v>23.65</v>
      </c>
      <c r="D34" s="20">
        <v>0.33500000000000002</v>
      </c>
      <c r="E34" s="11">
        <f t="shared" ref="E34:E65" si="8">C34*D34</f>
        <v>7.9227499999999997</v>
      </c>
      <c r="F34" s="11">
        <v>3757</v>
      </c>
      <c r="G34" s="11">
        <f t="shared" ref="G34:G65" si="9">F34*E34</f>
        <v>29765.77175</v>
      </c>
      <c r="H34" s="2"/>
      <c r="I34" s="1" t="s">
        <v>12</v>
      </c>
      <c r="J34" s="1">
        <v>305</v>
      </c>
      <c r="K34" s="1" t="s">
        <v>35</v>
      </c>
      <c r="L34" s="11">
        <f t="shared" ref="L34:L70" si="10">E34/0.35</f>
        <v>22.636428571428571</v>
      </c>
      <c r="M34">
        <f t="shared" si="5"/>
        <v>14.882885874999999</v>
      </c>
    </row>
    <row r="35" spans="1:13" ht="14.45" x14ac:dyDescent="0.3">
      <c r="A35" s="2">
        <v>27070</v>
      </c>
      <c r="B35" s="2">
        <f t="shared" si="6"/>
        <v>54140</v>
      </c>
      <c r="C35" s="2">
        <f t="shared" si="7"/>
        <v>27.07</v>
      </c>
      <c r="D35" s="19">
        <v>0.36399999999999999</v>
      </c>
      <c r="E35" s="2">
        <f t="shared" si="8"/>
        <v>9.8534799999999994</v>
      </c>
      <c r="F35" s="2">
        <v>3400</v>
      </c>
      <c r="G35" s="2">
        <f t="shared" si="9"/>
        <v>33501.831999999995</v>
      </c>
      <c r="H35" s="2"/>
      <c r="I35" s="1" t="s">
        <v>16</v>
      </c>
      <c r="J35" s="1">
        <v>101</v>
      </c>
      <c r="K35" s="1" t="s">
        <v>25</v>
      </c>
      <c r="L35" s="2">
        <f t="shared" si="10"/>
        <v>28.152799999999999</v>
      </c>
      <c r="M35">
        <f t="shared" si="5"/>
        <v>16.750915999999997</v>
      </c>
    </row>
    <row r="36" spans="1:13" ht="14.45" x14ac:dyDescent="0.3">
      <c r="A36" s="2">
        <v>24050</v>
      </c>
      <c r="B36" s="2">
        <f t="shared" si="6"/>
        <v>48100</v>
      </c>
      <c r="C36" s="2">
        <f t="shared" si="7"/>
        <v>24.05</v>
      </c>
      <c r="D36" s="19">
        <v>0.36899999999999999</v>
      </c>
      <c r="E36" s="2">
        <f t="shared" si="8"/>
        <v>8.8744499999999995</v>
      </c>
      <c r="F36" s="2">
        <v>3650</v>
      </c>
      <c r="G36" s="2">
        <f t="shared" si="9"/>
        <v>32391.742499999997</v>
      </c>
      <c r="H36" s="2"/>
      <c r="I36" s="1" t="s">
        <v>16</v>
      </c>
      <c r="J36" s="1">
        <v>201</v>
      </c>
      <c r="K36" s="1" t="s">
        <v>25</v>
      </c>
      <c r="L36" s="2">
        <f t="shared" si="10"/>
        <v>25.35557142857143</v>
      </c>
      <c r="M36">
        <f t="shared" si="5"/>
        <v>16.19587125</v>
      </c>
    </row>
    <row r="37" spans="1:13" thickBot="1" x14ac:dyDescent="0.35">
      <c r="A37" s="2">
        <v>21190</v>
      </c>
      <c r="B37" s="11">
        <f t="shared" si="6"/>
        <v>42380</v>
      </c>
      <c r="C37" s="11">
        <f t="shared" si="7"/>
        <v>21.19</v>
      </c>
      <c r="D37" s="20">
        <v>0.35099999999999998</v>
      </c>
      <c r="E37" s="11">
        <f t="shared" si="8"/>
        <v>7.4376899999999999</v>
      </c>
      <c r="F37" s="11">
        <v>3467</v>
      </c>
      <c r="G37" s="11">
        <f t="shared" si="9"/>
        <v>25786.471229999999</v>
      </c>
      <c r="H37" s="2"/>
      <c r="I37" s="1" t="s">
        <v>16</v>
      </c>
      <c r="J37" s="1">
        <v>321</v>
      </c>
      <c r="K37" s="1" t="s">
        <v>25</v>
      </c>
      <c r="L37" s="11">
        <f t="shared" si="10"/>
        <v>21.250542857142857</v>
      </c>
      <c r="M37">
        <f t="shared" si="5"/>
        <v>12.893235615</v>
      </c>
    </row>
    <row r="38" spans="1:13" ht="14.45" x14ac:dyDescent="0.3">
      <c r="A38" s="2">
        <v>29430</v>
      </c>
      <c r="B38" s="2">
        <f t="shared" si="6"/>
        <v>58860</v>
      </c>
      <c r="C38" s="2">
        <f t="shared" si="7"/>
        <v>29.43</v>
      </c>
      <c r="D38" s="19">
        <v>0.29499999999999998</v>
      </c>
      <c r="E38" s="2">
        <f t="shared" si="8"/>
        <v>8.681849999999999</v>
      </c>
      <c r="F38" s="2">
        <v>3220</v>
      </c>
      <c r="G38" s="2">
        <f t="shared" si="9"/>
        <v>27955.556999999997</v>
      </c>
      <c r="H38" s="2"/>
      <c r="I38" s="1" t="s">
        <v>16</v>
      </c>
      <c r="J38" s="1">
        <v>107</v>
      </c>
      <c r="K38" s="1" t="s">
        <v>21</v>
      </c>
      <c r="L38" s="2">
        <f t="shared" si="10"/>
        <v>24.805285714285713</v>
      </c>
      <c r="M38">
        <f t="shared" si="5"/>
        <v>13.977778499999998</v>
      </c>
    </row>
    <row r="39" spans="1:13" ht="14.45" x14ac:dyDescent="0.3">
      <c r="A39" s="2">
        <v>25910</v>
      </c>
      <c r="B39" s="2">
        <f t="shared" si="6"/>
        <v>51820</v>
      </c>
      <c r="C39" s="2">
        <f t="shared" si="7"/>
        <v>25.91</v>
      </c>
      <c r="D39" s="19">
        <v>0.35399999999999998</v>
      </c>
      <c r="E39" s="2">
        <f t="shared" si="8"/>
        <v>9.1721399999999988</v>
      </c>
      <c r="F39" s="2">
        <v>3628</v>
      </c>
      <c r="G39" s="2">
        <f t="shared" si="9"/>
        <v>33276.523919999992</v>
      </c>
      <c r="H39" s="2"/>
      <c r="I39" s="1" t="s">
        <v>16</v>
      </c>
      <c r="J39" s="1">
        <v>207</v>
      </c>
      <c r="K39" s="1" t="s">
        <v>21</v>
      </c>
      <c r="L39" s="2">
        <f t="shared" si="10"/>
        <v>26.206114285714285</v>
      </c>
      <c r="M39">
        <f t="shared" si="5"/>
        <v>16.638261959999998</v>
      </c>
    </row>
    <row r="40" spans="1:13" thickBot="1" x14ac:dyDescent="0.35">
      <c r="A40" s="2">
        <v>26470</v>
      </c>
      <c r="B40" s="11">
        <f t="shared" si="6"/>
        <v>52940</v>
      </c>
      <c r="C40" s="11">
        <f t="shared" si="7"/>
        <v>26.47</v>
      </c>
      <c r="D40" s="20">
        <v>0.29199999999999998</v>
      </c>
      <c r="E40" s="11">
        <f t="shared" si="8"/>
        <v>7.729239999999999</v>
      </c>
      <c r="F40" s="11">
        <v>3459</v>
      </c>
      <c r="G40" s="11">
        <f t="shared" si="9"/>
        <v>26735.441159999995</v>
      </c>
      <c r="H40" s="2"/>
      <c r="I40" s="1" t="s">
        <v>16</v>
      </c>
      <c r="J40" s="1">
        <v>308</v>
      </c>
      <c r="K40" s="1" t="s">
        <v>21</v>
      </c>
      <c r="L40" s="11">
        <f t="shared" si="10"/>
        <v>22.083542857142856</v>
      </c>
      <c r="M40">
        <f t="shared" si="5"/>
        <v>13.367720579999997</v>
      </c>
    </row>
    <row r="41" spans="1:13" ht="14.45" x14ac:dyDescent="0.3">
      <c r="A41" s="2">
        <v>28610</v>
      </c>
      <c r="B41" s="2">
        <f t="shared" si="6"/>
        <v>57220</v>
      </c>
      <c r="C41" s="2">
        <f t="shared" si="7"/>
        <v>28.61</v>
      </c>
      <c r="D41" s="19">
        <v>0.33100000000000002</v>
      </c>
      <c r="E41" s="2">
        <f t="shared" si="8"/>
        <v>9.4699100000000005</v>
      </c>
      <c r="F41" s="2">
        <v>3309</v>
      </c>
      <c r="G41" s="2">
        <f t="shared" si="9"/>
        <v>31335.932190000003</v>
      </c>
      <c r="H41" s="2"/>
      <c r="I41" s="8" t="s">
        <v>16</v>
      </c>
      <c r="J41" s="8">
        <v>120</v>
      </c>
      <c r="K41" s="1" t="s">
        <v>39</v>
      </c>
      <c r="L41" s="2">
        <f t="shared" si="10"/>
        <v>27.056885714285716</v>
      </c>
      <c r="M41">
        <f t="shared" si="5"/>
        <v>15.667966095000002</v>
      </c>
    </row>
    <row r="42" spans="1:13" ht="14.45" x14ac:dyDescent="0.3">
      <c r="A42" s="2">
        <v>22390</v>
      </c>
      <c r="B42" s="2">
        <f t="shared" si="6"/>
        <v>44780</v>
      </c>
      <c r="C42" s="2">
        <f t="shared" si="7"/>
        <v>22.39</v>
      </c>
      <c r="D42" s="19">
        <v>0.35399999999999998</v>
      </c>
      <c r="E42" s="2">
        <f t="shared" si="8"/>
        <v>7.9260599999999997</v>
      </c>
      <c r="F42" s="2">
        <v>3360</v>
      </c>
      <c r="G42" s="2">
        <f t="shared" si="9"/>
        <v>26631.561599999997</v>
      </c>
      <c r="H42" s="2"/>
      <c r="I42" s="8" t="s">
        <v>16</v>
      </c>
      <c r="J42" s="8">
        <v>220</v>
      </c>
      <c r="K42" s="1" t="s">
        <v>39</v>
      </c>
      <c r="L42" s="2">
        <f t="shared" si="10"/>
        <v>22.645885714285715</v>
      </c>
      <c r="M42">
        <f t="shared" si="5"/>
        <v>13.315780799999999</v>
      </c>
    </row>
    <row r="43" spans="1:13" thickBot="1" x14ac:dyDescent="0.35">
      <c r="A43" s="2">
        <v>20010</v>
      </c>
      <c r="B43" s="11">
        <f t="shared" si="6"/>
        <v>40020</v>
      </c>
      <c r="C43" s="11">
        <f t="shared" si="7"/>
        <v>20.010000000000002</v>
      </c>
      <c r="D43" s="20">
        <v>0.31</v>
      </c>
      <c r="E43" s="11">
        <f t="shared" si="8"/>
        <v>6.2031000000000001</v>
      </c>
      <c r="F43" s="11">
        <v>3633</v>
      </c>
      <c r="G43" s="11">
        <f t="shared" si="9"/>
        <v>22535.862300000001</v>
      </c>
      <c r="H43" s="2"/>
      <c r="I43" s="8" t="s">
        <v>16</v>
      </c>
      <c r="J43" s="8">
        <v>317</v>
      </c>
      <c r="K43" s="1" t="s">
        <v>39</v>
      </c>
      <c r="L43" s="11">
        <f t="shared" si="10"/>
        <v>17.723142857142857</v>
      </c>
      <c r="M43">
        <f t="shared" si="5"/>
        <v>11.267931150000001</v>
      </c>
    </row>
    <row r="44" spans="1:13" ht="14.45" x14ac:dyDescent="0.3">
      <c r="A44" s="2">
        <v>27330</v>
      </c>
      <c r="B44" s="2">
        <f t="shared" si="6"/>
        <v>54660</v>
      </c>
      <c r="C44" s="2">
        <f t="shared" si="7"/>
        <v>27.33</v>
      </c>
      <c r="D44" s="19">
        <v>0.34699999999999998</v>
      </c>
      <c r="E44" s="2">
        <f t="shared" si="8"/>
        <v>9.483509999999999</v>
      </c>
      <c r="F44" s="2">
        <v>3592</v>
      </c>
      <c r="G44" s="2">
        <f t="shared" si="9"/>
        <v>34064.767919999998</v>
      </c>
      <c r="H44" s="2"/>
      <c r="I44" s="1" t="s">
        <v>45</v>
      </c>
      <c r="J44" s="1">
        <v>109</v>
      </c>
      <c r="K44" s="1" t="s">
        <v>31</v>
      </c>
      <c r="L44" s="2">
        <f t="shared" si="10"/>
        <v>27.095742857142856</v>
      </c>
      <c r="M44">
        <f t="shared" si="5"/>
        <v>17.032383960000001</v>
      </c>
    </row>
    <row r="45" spans="1:13" x14ac:dyDescent="0.25">
      <c r="A45" s="2">
        <v>23730</v>
      </c>
      <c r="B45" s="2">
        <f t="shared" si="6"/>
        <v>47460</v>
      </c>
      <c r="C45" s="2">
        <f t="shared" si="7"/>
        <v>23.73</v>
      </c>
      <c r="D45" s="19">
        <v>0.36399999999999999</v>
      </c>
      <c r="E45" s="2">
        <f t="shared" si="8"/>
        <v>8.6377199999999998</v>
      </c>
      <c r="F45" s="2">
        <v>3481</v>
      </c>
      <c r="G45" s="2">
        <f t="shared" si="9"/>
        <v>30067.903320000001</v>
      </c>
      <c r="H45" s="2"/>
      <c r="I45" s="1" t="s">
        <v>45</v>
      </c>
      <c r="J45" s="1">
        <v>209</v>
      </c>
      <c r="K45" s="1" t="s">
        <v>31</v>
      </c>
      <c r="L45" s="2">
        <f t="shared" si="10"/>
        <v>24.679200000000002</v>
      </c>
      <c r="M45">
        <f t="shared" si="5"/>
        <v>15.033951660000001</v>
      </c>
    </row>
    <row r="46" spans="1:13" ht="15.75" thickBot="1" x14ac:dyDescent="0.3">
      <c r="A46" s="2">
        <v>22120</v>
      </c>
      <c r="B46" s="11">
        <f t="shared" si="6"/>
        <v>44240</v>
      </c>
      <c r="C46" s="11">
        <f t="shared" si="7"/>
        <v>22.12</v>
      </c>
      <c r="D46" s="20">
        <v>0.316</v>
      </c>
      <c r="E46" s="11">
        <f t="shared" si="8"/>
        <v>6.9899200000000006</v>
      </c>
      <c r="F46" s="11">
        <v>3536</v>
      </c>
      <c r="G46" s="11">
        <f t="shared" si="9"/>
        <v>24716.357120000001</v>
      </c>
      <c r="H46" s="2"/>
      <c r="I46" s="1" t="s">
        <v>45</v>
      </c>
      <c r="J46" s="1">
        <v>301</v>
      </c>
      <c r="K46" s="1" t="s">
        <v>31</v>
      </c>
      <c r="L46" s="11">
        <f t="shared" si="10"/>
        <v>19.971200000000003</v>
      </c>
      <c r="M46">
        <f t="shared" si="5"/>
        <v>12.358178560000001</v>
      </c>
    </row>
    <row r="47" spans="1:13" x14ac:dyDescent="0.25">
      <c r="A47" s="2">
        <v>24870</v>
      </c>
      <c r="B47" s="2">
        <f t="shared" si="6"/>
        <v>49740</v>
      </c>
      <c r="C47" s="2">
        <f t="shared" si="7"/>
        <v>24.87</v>
      </c>
      <c r="D47" s="19">
        <v>0.38300000000000001</v>
      </c>
      <c r="E47" s="2">
        <f t="shared" si="8"/>
        <v>9.5252100000000013</v>
      </c>
      <c r="F47" s="2">
        <v>3584</v>
      </c>
      <c r="G47" s="2">
        <f t="shared" si="9"/>
        <v>34138.352640000005</v>
      </c>
      <c r="H47" s="2"/>
      <c r="I47" s="8" t="s">
        <v>45</v>
      </c>
      <c r="J47" s="8">
        <v>118</v>
      </c>
      <c r="K47" s="1" t="s">
        <v>38</v>
      </c>
      <c r="L47" s="2">
        <f t="shared" si="10"/>
        <v>27.214885714285721</v>
      </c>
      <c r="M47">
        <f t="shared" si="5"/>
        <v>17.069176320000004</v>
      </c>
    </row>
    <row r="48" spans="1:13" x14ac:dyDescent="0.25">
      <c r="A48" s="2">
        <v>22940</v>
      </c>
      <c r="B48" s="2">
        <f t="shared" si="6"/>
        <v>45880</v>
      </c>
      <c r="C48" s="2">
        <f t="shared" si="7"/>
        <v>22.94</v>
      </c>
      <c r="D48" s="19">
        <v>0.379</v>
      </c>
      <c r="E48" s="2">
        <f t="shared" si="8"/>
        <v>8.6942599999999999</v>
      </c>
      <c r="F48" s="2">
        <v>3572</v>
      </c>
      <c r="G48" s="2">
        <f t="shared" si="9"/>
        <v>31055.896720000001</v>
      </c>
      <c r="H48" s="2"/>
      <c r="I48" s="8" t="s">
        <v>45</v>
      </c>
      <c r="J48" s="8">
        <v>218</v>
      </c>
      <c r="K48" s="1" t="s">
        <v>38</v>
      </c>
      <c r="L48" s="2">
        <f t="shared" si="10"/>
        <v>24.840742857142857</v>
      </c>
      <c r="M48">
        <f t="shared" si="5"/>
        <v>15.52794836</v>
      </c>
    </row>
    <row r="49" spans="1:13" ht="15.75" thickBot="1" x14ac:dyDescent="0.3">
      <c r="A49" s="2">
        <v>25990</v>
      </c>
      <c r="B49" s="11">
        <f t="shared" si="6"/>
        <v>51980</v>
      </c>
      <c r="C49" s="11">
        <f t="shared" si="7"/>
        <v>25.99</v>
      </c>
      <c r="D49" s="20">
        <v>0.38100000000000001</v>
      </c>
      <c r="E49" s="11">
        <f t="shared" si="8"/>
        <v>9.9021899999999992</v>
      </c>
      <c r="F49" s="11">
        <v>3518</v>
      </c>
      <c r="G49" s="11">
        <f t="shared" si="9"/>
        <v>34835.904419999999</v>
      </c>
      <c r="H49" s="2"/>
      <c r="I49" s="8" t="s">
        <v>45</v>
      </c>
      <c r="J49" s="8">
        <v>303</v>
      </c>
      <c r="K49" s="1" t="s">
        <v>38</v>
      </c>
      <c r="L49" s="11">
        <f t="shared" si="10"/>
        <v>28.291971428571429</v>
      </c>
      <c r="M49">
        <f t="shared" si="5"/>
        <v>17.417952209999999</v>
      </c>
    </row>
    <row r="50" spans="1:13" x14ac:dyDescent="0.25">
      <c r="A50" s="2">
        <v>25820</v>
      </c>
      <c r="B50" s="2">
        <f t="shared" si="6"/>
        <v>51640</v>
      </c>
      <c r="C50" s="2">
        <f t="shared" si="7"/>
        <v>25.82</v>
      </c>
      <c r="D50" s="19">
        <v>0.34100000000000003</v>
      </c>
      <c r="E50" s="2">
        <f t="shared" si="8"/>
        <v>8.8046199999999999</v>
      </c>
      <c r="F50" s="2">
        <v>3697</v>
      </c>
      <c r="G50" s="2">
        <f t="shared" si="9"/>
        <v>32550.68014</v>
      </c>
      <c r="H50" s="2"/>
      <c r="I50" s="1" t="s">
        <v>5</v>
      </c>
      <c r="J50" s="1">
        <v>102</v>
      </c>
      <c r="K50" s="1" t="s">
        <v>26</v>
      </c>
      <c r="L50" s="2">
        <f t="shared" si="10"/>
        <v>25.156057142857144</v>
      </c>
      <c r="M50">
        <f t="shared" si="5"/>
        <v>16.275340069999999</v>
      </c>
    </row>
    <row r="51" spans="1:13" x14ac:dyDescent="0.25">
      <c r="A51" s="2">
        <v>24970</v>
      </c>
      <c r="B51" s="2">
        <f t="shared" si="6"/>
        <v>49940</v>
      </c>
      <c r="C51" s="2">
        <f t="shared" si="7"/>
        <v>24.97</v>
      </c>
      <c r="D51" s="19">
        <v>0.40100000000000002</v>
      </c>
      <c r="E51" s="2">
        <f t="shared" si="8"/>
        <v>10.012969999999999</v>
      </c>
      <c r="F51" s="2">
        <v>3568</v>
      </c>
      <c r="G51" s="2">
        <f t="shared" si="9"/>
        <v>35726.276959999996</v>
      </c>
      <c r="H51" s="2"/>
      <c r="I51" s="1" t="s">
        <v>5</v>
      </c>
      <c r="J51" s="1">
        <v>202</v>
      </c>
      <c r="K51" s="1" t="s">
        <v>26</v>
      </c>
      <c r="L51" s="2">
        <f t="shared" si="10"/>
        <v>28.608485714285713</v>
      </c>
      <c r="M51">
        <f t="shared" si="5"/>
        <v>17.863138479999996</v>
      </c>
    </row>
    <row r="52" spans="1:13" ht="15.75" thickBot="1" x14ac:dyDescent="0.3">
      <c r="A52" s="13">
        <v>23830</v>
      </c>
      <c r="B52" s="11">
        <f t="shared" si="6"/>
        <v>47660</v>
      </c>
      <c r="C52" s="11">
        <f t="shared" si="7"/>
        <v>23.83</v>
      </c>
      <c r="D52" s="20">
        <v>0.32200000000000001</v>
      </c>
      <c r="E52" s="11">
        <f t="shared" si="8"/>
        <v>7.67326</v>
      </c>
      <c r="F52" s="11">
        <v>3633</v>
      </c>
      <c r="G52" s="11">
        <f t="shared" si="9"/>
        <v>27876.953580000001</v>
      </c>
      <c r="H52" s="13"/>
      <c r="I52" s="1" t="s">
        <v>5</v>
      </c>
      <c r="J52" s="14">
        <v>309</v>
      </c>
      <c r="K52" s="1" t="s">
        <v>26</v>
      </c>
      <c r="L52" s="11">
        <f t="shared" si="10"/>
        <v>21.9236</v>
      </c>
      <c r="M52">
        <f t="shared" si="5"/>
        <v>13.938476790000001</v>
      </c>
    </row>
    <row r="53" spans="1:13" x14ac:dyDescent="0.25">
      <c r="A53" s="2">
        <v>25430</v>
      </c>
      <c r="B53" s="2">
        <f t="shared" si="6"/>
        <v>50860</v>
      </c>
      <c r="C53" s="2">
        <f t="shared" si="7"/>
        <v>25.43</v>
      </c>
      <c r="D53" s="19">
        <v>0.377</v>
      </c>
      <c r="E53" s="2">
        <f t="shared" si="8"/>
        <v>9.5871099999999991</v>
      </c>
      <c r="F53" s="2">
        <v>3547</v>
      </c>
      <c r="G53" s="2">
        <f t="shared" si="9"/>
        <v>34005.479169999999</v>
      </c>
      <c r="H53" s="2"/>
      <c r="I53" s="1" t="s">
        <v>5</v>
      </c>
      <c r="J53" s="1">
        <v>104</v>
      </c>
      <c r="K53" s="1" t="s">
        <v>32</v>
      </c>
      <c r="L53" s="2">
        <f t="shared" si="10"/>
        <v>27.391742857142855</v>
      </c>
      <c r="M53">
        <f t="shared" si="5"/>
        <v>17.002739585</v>
      </c>
    </row>
    <row r="54" spans="1:13" x14ac:dyDescent="0.25">
      <c r="A54" s="2">
        <v>21230</v>
      </c>
      <c r="B54" s="2">
        <f t="shared" si="6"/>
        <v>42460</v>
      </c>
      <c r="C54" s="2">
        <f t="shared" si="7"/>
        <v>21.23</v>
      </c>
      <c r="D54" s="19">
        <v>0.39800000000000002</v>
      </c>
      <c r="E54" s="2">
        <f t="shared" si="8"/>
        <v>8.4495400000000007</v>
      </c>
      <c r="F54" s="2">
        <v>3505</v>
      </c>
      <c r="G54" s="2">
        <f t="shared" si="9"/>
        <v>29615.637700000003</v>
      </c>
      <c r="H54" s="2"/>
      <c r="I54" s="1" t="s">
        <v>5</v>
      </c>
      <c r="J54" s="1">
        <v>204</v>
      </c>
      <c r="K54" s="1" t="s">
        <v>32</v>
      </c>
      <c r="L54" s="2">
        <f t="shared" si="10"/>
        <v>24.141542857142859</v>
      </c>
      <c r="M54">
        <f t="shared" si="5"/>
        <v>14.807818850000002</v>
      </c>
    </row>
    <row r="55" spans="1:13" ht="15.75" thickBot="1" x14ac:dyDescent="0.3">
      <c r="A55" s="2">
        <v>25830</v>
      </c>
      <c r="B55" s="11">
        <f t="shared" si="6"/>
        <v>51660</v>
      </c>
      <c r="C55" s="11">
        <f t="shared" si="7"/>
        <v>25.83</v>
      </c>
      <c r="D55" s="20">
        <v>0.32400000000000001</v>
      </c>
      <c r="E55" s="11">
        <f t="shared" si="8"/>
        <v>8.3689199999999992</v>
      </c>
      <c r="F55" s="11">
        <v>3616</v>
      </c>
      <c r="G55" s="11">
        <f t="shared" si="9"/>
        <v>30262.014719999996</v>
      </c>
      <c r="H55" s="2"/>
      <c r="I55" s="1" t="s">
        <v>5</v>
      </c>
      <c r="J55" s="1">
        <v>320</v>
      </c>
      <c r="K55" s="1" t="s">
        <v>32</v>
      </c>
      <c r="L55" s="11">
        <f t="shared" si="10"/>
        <v>23.911200000000001</v>
      </c>
      <c r="M55">
        <f t="shared" si="5"/>
        <v>15.131007359999998</v>
      </c>
    </row>
    <row r="56" spans="1:13" x14ac:dyDescent="0.25">
      <c r="A56" s="2">
        <v>28950</v>
      </c>
      <c r="B56" s="2">
        <f t="shared" si="6"/>
        <v>57900</v>
      </c>
      <c r="C56" s="2">
        <f t="shared" si="7"/>
        <v>28.95</v>
      </c>
      <c r="D56" s="19">
        <v>0.34699999999999998</v>
      </c>
      <c r="E56" s="2">
        <f t="shared" si="8"/>
        <v>10.045649999999998</v>
      </c>
      <c r="F56" s="2">
        <v>3705</v>
      </c>
      <c r="G56" s="2">
        <f t="shared" si="9"/>
        <v>37219.133249999992</v>
      </c>
      <c r="H56" s="2"/>
      <c r="I56" s="1" t="s">
        <v>5</v>
      </c>
      <c r="J56" s="1">
        <v>115</v>
      </c>
      <c r="K56" s="1" t="s">
        <v>36</v>
      </c>
      <c r="L56" s="2">
        <f t="shared" si="10"/>
        <v>28.70185714285714</v>
      </c>
      <c r="M56">
        <f t="shared" si="5"/>
        <v>18.609566624999996</v>
      </c>
    </row>
    <row r="57" spans="1:13" x14ac:dyDescent="0.25">
      <c r="A57" s="2">
        <v>24210</v>
      </c>
      <c r="B57" s="2">
        <f t="shared" si="6"/>
        <v>48420</v>
      </c>
      <c r="C57" s="2">
        <f t="shared" si="7"/>
        <v>24.21</v>
      </c>
      <c r="D57" s="19">
        <v>0.39100000000000001</v>
      </c>
      <c r="E57" s="2">
        <f t="shared" si="8"/>
        <v>9.4661100000000005</v>
      </c>
      <c r="F57" s="2">
        <v>3323</v>
      </c>
      <c r="G57" s="2">
        <f t="shared" si="9"/>
        <v>31455.883530000003</v>
      </c>
      <c r="H57" s="2"/>
      <c r="I57" s="1" t="s">
        <v>5</v>
      </c>
      <c r="J57" s="1">
        <v>215</v>
      </c>
      <c r="K57" s="1" t="s">
        <v>36</v>
      </c>
      <c r="L57" s="2">
        <f t="shared" si="10"/>
        <v>27.046028571428575</v>
      </c>
      <c r="M57">
        <f t="shared" si="5"/>
        <v>15.727941765000001</v>
      </c>
    </row>
    <row r="58" spans="1:13" ht="15.75" thickBot="1" x14ac:dyDescent="0.3">
      <c r="A58" s="2">
        <v>32830</v>
      </c>
      <c r="B58" s="11">
        <f t="shared" si="6"/>
        <v>65660</v>
      </c>
      <c r="C58" s="11">
        <f t="shared" si="7"/>
        <v>32.83</v>
      </c>
      <c r="D58" s="20">
        <v>0.315</v>
      </c>
      <c r="E58" s="11">
        <f t="shared" si="8"/>
        <v>10.34145</v>
      </c>
      <c r="F58" s="11">
        <v>3676</v>
      </c>
      <c r="G58" s="11">
        <f t="shared" si="9"/>
        <v>38015.1702</v>
      </c>
      <c r="H58" s="2"/>
      <c r="I58" s="1" t="s">
        <v>5</v>
      </c>
      <c r="J58" s="1">
        <v>322</v>
      </c>
      <c r="K58" s="1" t="s">
        <v>36</v>
      </c>
      <c r="L58" s="11">
        <f t="shared" si="10"/>
        <v>29.547000000000001</v>
      </c>
      <c r="M58">
        <f t="shared" si="5"/>
        <v>19.0075851</v>
      </c>
    </row>
    <row r="59" spans="1:13" x14ac:dyDescent="0.25">
      <c r="A59" s="2">
        <v>27810</v>
      </c>
      <c r="B59" s="2">
        <f t="shared" si="6"/>
        <v>55620</v>
      </c>
      <c r="C59" s="2">
        <f t="shared" si="7"/>
        <v>27.81</v>
      </c>
      <c r="D59" s="19">
        <v>0.39200000000000002</v>
      </c>
      <c r="E59" s="2">
        <f t="shared" si="8"/>
        <v>10.90152</v>
      </c>
      <c r="F59" s="2">
        <v>3616</v>
      </c>
      <c r="G59" s="2">
        <f t="shared" si="9"/>
        <v>39419.89632</v>
      </c>
      <c r="H59" s="2"/>
      <c r="I59" s="1" t="s">
        <v>5</v>
      </c>
      <c r="J59" s="1">
        <v>122</v>
      </c>
      <c r="K59" s="1" t="s">
        <v>41</v>
      </c>
      <c r="L59" s="2">
        <f t="shared" si="10"/>
        <v>31.147200000000002</v>
      </c>
      <c r="M59">
        <f t="shared" si="5"/>
        <v>19.70994816</v>
      </c>
    </row>
    <row r="60" spans="1:13" x14ac:dyDescent="0.25">
      <c r="A60" s="2">
        <v>22630</v>
      </c>
      <c r="B60" s="2">
        <f t="shared" si="6"/>
        <v>45260</v>
      </c>
      <c r="C60" s="2">
        <f t="shared" si="7"/>
        <v>22.63</v>
      </c>
      <c r="D60" s="19">
        <v>0.36</v>
      </c>
      <c r="E60" s="2">
        <f t="shared" si="8"/>
        <v>8.1467999999999989</v>
      </c>
      <c r="F60" s="2">
        <v>3400</v>
      </c>
      <c r="G60" s="2">
        <f t="shared" si="9"/>
        <v>27699.119999999995</v>
      </c>
      <c r="H60" s="2"/>
      <c r="I60" s="1" t="s">
        <v>5</v>
      </c>
      <c r="J60" s="1">
        <v>222</v>
      </c>
      <c r="K60" s="1" t="s">
        <v>41</v>
      </c>
      <c r="L60" s="2">
        <f t="shared" si="10"/>
        <v>23.276571428571426</v>
      </c>
      <c r="M60">
        <f t="shared" si="5"/>
        <v>13.849559999999999</v>
      </c>
    </row>
    <row r="61" spans="1:13" ht="15.75" thickBot="1" x14ac:dyDescent="0.3">
      <c r="A61" s="2">
        <v>23760</v>
      </c>
      <c r="B61" s="11">
        <f t="shared" si="6"/>
        <v>47520</v>
      </c>
      <c r="C61" s="11">
        <f t="shared" si="7"/>
        <v>23.76</v>
      </c>
      <c r="D61" s="20">
        <v>0.34899999999999998</v>
      </c>
      <c r="E61" s="11">
        <f t="shared" si="8"/>
        <v>8.2922399999999996</v>
      </c>
      <c r="F61" s="11">
        <v>3628</v>
      </c>
      <c r="G61" s="11">
        <f t="shared" si="9"/>
        <v>30084.246719999999</v>
      </c>
      <c r="H61" s="2"/>
      <c r="I61" s="1" t="s">
        <v>5</v>
      </c>
      <c r="J61" s="1">
        <v>313</v>
      </c>
      <c r="K61" s="1" t="s">
        <v>41</v>
      </c>
      <c r="L61" s="11">
        <f t="shared" si="10"/>
        <v>23.692114285714286</v>
      </c>
      <c r="M61">
        <f t="shared" si="5"/>
        <v>15.04212336</v>
      </c>
    </row>
    <row r="62" spans="1:13" x14ac:dyDescent="0.25">
      <c r="A62" s="2">
        <v>25860</v>
      </c>
      <c r="B62" s="2">
        <f t="shared" si="6"/>
        <v>51720</v>
      </c>
      <c r="C62" s="2">
        <f t="shared" si="7"/>
        <v>25.86</v>
      </c>
      <c r="D62" s="19">
        <v>0.33600000000000002</v>
      </c>
      <c r="E62" s="2">
        <f t="shared" si="8"/>
        <v>8.6889599999999998</v>
      </c>
      <c r="F62" s="2">
        <v>3618</v>
      </c>
      <c r="G62" s="2">
        <f t="shared" si="9"/>
        <v>31436.657279999999</v>
      </c>
      <c r="H62" s="2"/>
      <c r="I62" s="1" t="s">
        <v>13</v>
      </c>
      <c r="J62" s="1">
        <v>108</v>
      </c>
      <c r="K62" s="1" t="s">
        <v>30</v>
      </c>
      <c r="L62" s="2">
        <f t="shared" si="10"/>
        <v>24.825600000000001</v>
      </c>
      <c r="M62">
        <f t="shared" si="5"/>
        <v>15.718328639999999</v>
      </c>
    </row>
    <row r="63" spans="1:13" x14ac:dyDescent="0.25">
      <c r="A63" s="2">
        <v>20690</v>
      </c>
      <c r="B63" s="2">
        <f t="shared" si="6"/>
        <v>41380</v>
      </c>
      <c r="C63" s="2">
        <f t="shared" si="7"/>
        <v>20.69</v>
      </c>
      <c r="D63" s="19">
        <v>0.41899999999999998</v>
      </c>
      <c r="E63" s="2">
        <f t="shared" si="8"/>
        <v>8.6691099999999999</v>
      </c>
      <c r="F63" s="2">
        <v>3036</v>
      </c>
      <c r="G63" s="2">
        <f t="shared" si="9"/>
        <v>26319.417959999999</v>
      </c>
      <c r="H63" s="2"/>
      <c r="I63" s="1" t="s">
        <v>13</v>
      </c>
      <c r="J63" s="1">
        <v>208</v>
      </c>
      <c r="K63" s="1" t="s">
        <v>30</v>
      </c>
      <c r="L63" s="2">
        <f t="shared" si="10"/>
        <v>24.768885714285716</v>
      </c>
      <c r="M63">
        <f t="shared" si="5"/>
        <v>13.15970898</v>
      </c>
    </row>
    <row r="64" spans="1:13" ht="15.75" thickBot="1" x14ac:dyDescent="0.3">
      <c r="A64" s="2">
        <v>34590</v>
      </c>
      <c r="B64" s="11">
        <f t="shared" si="6"/>
        <v>69180</v>
      </c>
      <c r="C64" s="11">
        <f t="shared" si="7"/>
        <v>34.590000000000003</v>
      </c>
      <c r="D64" s="20">
        <v>0.33300000000000002</v>
      </c>
      <c r="E64" s="11">
        <f t="shared" si="8"/>
        <v>11.518470000000002</v>
      </c>
      <c r="F64" s="11">
        <v>3740</v>
      </c>
      <c r="G64" s="11">
        <f t="shared" si="9"/>
        <v>43079.077800000006</v>
      </c>
      <c r="H64" s="2"/>
      <c r="I64" s="1" t="s">
        <v>13</v>
      </c>
      <c r="J64" s="1">
        <v>315</v>
      </c>
      <c r="K64" s="1" t="s">
        <v>30</v>
      </c>
      <c r="L64" s="11">
        <f t="shared" si="10"/>
        <v>32.909914285714294</v>
      </c>
      <c r="M64">
        <f t="shared" si="5"/>
        <v>21.539538900000004</v>
      </c>
    </row>
    <row r="65" spans="1:25" x14ac:dyDescent="0.25">
      <c r="A65" s="2">
        <v>31250</v>
      </c>
      <c r="B65" s="2">
        <f t="shared" si="6"/>
        <v>62500</v>
      </c>
      <c r="C65" s="2">
        <f t="shared" si="7"/>
        <v>31.25</v>
      </c>
      <c r="D65" s="19">
        <v>0.32200000000000001</v>
      </c>
      <c r="E65" s="2">
        <f t="shared" si="8"/>
        <v>10.0625</v>
      </c>
      <c r="F65" s="2">
        <v>3675</v>
      </c>
      <c r="G65" s="2">
        <f t="shared" si="9"/>
        <v>36979.6875</v>
      </c>
      <c r="H65" s="2"/>
      <c r="I65" s="1" t="s">
        <v>13</v>
      </c>
      <c r="J65" s="1">
        <v>112</v>
      </c>
      <c r="K65" s="1" t="s">
        <v>19</v>
      </c>
      <c r="L65" s="2">
        <f t="shared" si="10"/>
        <v>28.750000000000004</v>
      </c>
      <c r="M65">
        <f t="shared" si="5"/>
        <v>18.489843749999999</v>
      </c>
    </row>
    <row r="66" spans="1:25" x14ac:dyDescent="0.25">
      <c r="A66" s="2">
        <v>27380</v>
      </c>
      <c r="B66" s="2">
        <f t="shared" ref="B66:B70" si="11">A66*2</f>
        <v>54760</v>
      </c>
      <c r="C66" s="2">
        <f t="shared" ref="C66:C70" si="12">B66/2000</f>
        <v>27.38</v>
      </c>
      <c r="D66" s="19">
        <v>0.34899999999999998</v>
      </c>
      <c r="E66" s="2">
        <f t="shared" ref="E66:E70" si="13">C66*D66</f>
        <v>9.5556199999999993</v>
      </c>
      <c r="F66" s="2">
        <v>3632</v>
      </c>
      <c r="G66" s="2">
        <f t="shared" ref="G66:G70" si="14">F66*E66</f>
        <v>34706.011839999999</v>
      </c>
      <c r="H66" s="2"/>
      <c r="I66" s="1" t="s">
        <v>13</v>
      </c>
      <c r="J66" s="1">
        <v>212</v>
      </c>
      <c r="K66" s="1" t="s">
        <v>19</v>
      </c>
      <c r="L66" s="2">
        <f t="shared" si="10"/>
        <v>27.301771428571428</v>
      </c>
      <c r="M66">
        <f t="shared" si="5"/>
        <v>17.353005920000001</v>
      </c>
    </row>
    <row r="67" spans="1:25" ht="15.75" thickBot="1" x14ac:dyDescent="0.3">
      <c r="A67" s="13">
        <v>36350</v>
      </c>
      <c r="B67" s="11">
        <f t="shared" si="11"/>
        <v>72700</v>
      </c>
      <c r="C67" s="11">
        <f t="shared" si="12"/>
        <v>36.35</v>
      </c>
      <c r="D67" s="20">
        <v>0.35499999999999998</v>
      </c>
      <c r="E67" s="11">
        <f t="shared" si="13"/>
        <v>12.904249999999999</v>
      </c>
      <c r="F67" s="11">
        <v>3655</v>
      </c>
      <c r="G67" s="11">
        <f t="shared" si="14"/>
        <v>47165.033749999995</v>
      </c>
      <c r="H67" s="13"/>
      <c r="I67" s="1" t="s">
        <v>13</v>
      </c>
      <c r="J67" s="14">
        <v>310</v>
      </c>
      <c r="K67" s="1" t="s">
        <v>19</v>
      </c>
      <c r="L67" s="11">
        <f t="shared" si="10"/>
        <v>36.869285714285716</v>
      </c>
      <c r="M67">
        <f t="shared" ref="M67:M70" si="15">G67/2000</f>
        <v>23.582516874999996</v>
      </c>
    </row>
    <row r="68" spans="1:25" x14ac:dyDescent="0.25">
      <c r="A68" s="2">
        <v>30570</v>
      </c>
      <c r="B68" s="2">
        <f t="shared" si="11"/>
        <v>61140</v>
      </c>
      <c r="C68" s="2">
        <f t="shared" si="12"/>
        <v>30.57</v>
      </c>
      <c r="D68" s="19">
        <v>0.35399999999999998</v>
      </c>
      <c r="E68" s="2">
        <f t="shared" si="13"/>
        <v>10.82178</v>
      </c>
      <c r="F68" s="2">
        <v>3457</v>
      </c>
      <c r="G68" s="2">
        <f t="shared" si="14"/>
        <v>37410.893459999999</v>
      </c>
      <c r="H68" s="2"/>
      <c r="I68" s="1" t="s">
        <v>13</v>
      </c>
      <c r="J68" s="8">
        <v>119</v>
      </c>
      <c r="K68" s="1" t="s">
        <v>20</v>
      </c>
      <c r="L68" s="2">
        <f t="shared" si="10"/>
        <v>30.919371428571431</v>
      </c>
      <c r="M68">
        <f t="shared" si="15"/>
        <v>18.705446729999998</v>
      </c>
    </row>
    <row r="69" spans="1:25" x14ac:dyDescent="0.25">
      <c r="A69" s="2">
        <v>25340</v>
      </c>
      <c r="B69" s="2">
        <f t="shared" si="11"/>
        <v>50680</v>
      </c>
      <c r="C69" s="2">
        <f t="shared" si="12"/>
        <v>25.34</v>
      </c>
      <c r="D69" s="19">
        <v>0.29299999999999998</v>
      </c>
      <c r="E69" s="2">
        <f t="shared" si="13"/>
        <v>7.4246199999999991</v>
      </c>
      <c r="F69" s="2">
        <v>3516</v>
      </c>
      <c r="G69" s="2">
        <f t="shared" si="14"/>
        <v>26104.963919999998</v>
      </c>
      <c r="H69" s="2"/>
      <c r="I69" s="1" t="s">
        <v>13</v>
      </c>
      <c r="J69" s="8">
        <v>219</v>
      </c>
      <c r="K69" s="1" t="s">
        <v>20</v>
      </c>
      <c r="L69" s="2">
        <f t="shared" si="10"/>
        <v>21.213200000000001</v>
      </c>
      <c r="M69">
        <f t="shared" si="15"/>
        <v>13.05248196</v>
      </c>
    </row>
    <row r="70" spans="1:25" ht="15.75" thickBot="1" x14ac:dyDescent="0.3">
      <c r="A70" s="13">
        <v>36500</v>
      </c>
      <c r="B70" s="11">
        <f t="shared" si="11"/>
        <v>73000</v>
      </c>
      <c r="C70" s="11">
        <f t="shared" si="12"/>
        <v>36.5</v>
      </c>
      <c r="D70" s="20">
        <v>0.29099999999999998</v>
      </c>
      <c r="E70" s="11">
        <f t="shared" si="13"/>
        <v>10.621499999999999</v>
      </c>
      <c r="F70" s="11">
        <v>3568</v>
      </c>
      <c r="G70" s="11">
        <f t="shared" si="14"/>
        <v>37897.511999999995</v>
      </c>
      <c r="H70" s="13"/>
      <c r="I70" s="1" t="s">
        <v>13</v>
      </c>
      <c r="J70" s="65">
        <v>318</v>
      </c>
      <c r="K70" s="1" t="s">
        <v>20</v>
      </c>
      <c r="L70" s="11">
        <f t="shared" si="10"/>
        <v>30.347142857142856</v>
      </c>
      <c r="M70">
        <f t="shared" si="15"/>
        <v>18.948755999999996</v>
      </c>
    </row>
    <row r="74" spans="1:25" x14ac:dyDescent="0.25">
      <c r="A74" t="s">
        <v>53</v>
      </c>
    </row>
    <row r="76" spans="1:25" x14ac:dyDescent="0.25">
      <c r="A76" t="s">
        <v>54</v>
      </c>
      <c r="B76" t="s">
        <v>28</v>
      </c>
      <c r="C76" t="s">
        <v>40</v>
      </c>
      <c r="D76" t="s">
        <v>42</v>
      </c>
      <c r="E76" t="s">
        <v>37</v>
      </c>
      <c r="F76" t="s">
        <v>29</v>
      </c>
      <c r="G76" t="s">
        <v>33</v>
      </c>
      <c r="H76" t="s">
        <v>34</v>
      </c>
      <c r="I76" t="s">
        <v>17</v>
      </c>
      <c r="J76" t="s">
        <v>27</v>
      </c>
      <c r="K76" t="s">
        <v>18</v>
      </c>
      <c r="L76" t="s">
        <v>35</v>
      </c>
      <c r="M76" t="s">
        <v>25</v>
      </c>
      <c r="N76" t="s">
        <v>21</v>
      </c>
      <c r="O76" t="s">
        <v>39</v>
      </c>
      <c r="P76" t="s">
        <v>31</v>
      </c>
      <c r="Q76" t="s">
        <v>38</v>
      </c>
      <c r="R76" t="s">
        <v>26</v>
      </c>
      <c r="S76" t="s">
        <v>32</v>
      </c>
      <c r="T76" t="s">
        <v>36</v>
      </c>
      <c r="U76" t="s">
        <v>41</v>
      </c>
      <c r="V76" t="s">
        <v>30</v>
      </c>
      <c r="W76" t="s">
        <v>19</v>
      </c>
      <c r="X76" t="s">
        <v>20</v>
      </c>
      <c r="Y76" t="s">
        <v>55</v>
      </c>
    </row>
    <row r="77" spans="1:25" ht="15.75" thickBot="1" x14ac:dyDescent="0.3">
      <c r="A77" s="66" t="s">
        <v>50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</row>
    <row r="78" spans="1:25" x14ac:dyDescent="0.25">
      <c r="A78" s="67" t="s">
        <v>56</v>
      </c>
      <c r="B78" s="67">
        <v>3</v>
      </c>
      <c r="C78" s="67">
        <v>3</v>
      </c>
      <c r="D78" s="67">
        <v>3</v>
      </c>
      <c r="E78" s="67">
        <v>3</v>
      </c>
      <c r="F78" s="67">
        <v>3</v>
      </c>
      <c r="G78" s="67">
        <v>3</v>
      </c>
      <c r="H78" s="67">
        <v>3</v>
      </c>
      <c r="I78" s="67">
        <v>3</v>
      </c>
      <c r="J78" s="67">
        <v>3</v>
      </c>
      <c r="K78" s="67">
        <v>3</v>
      </c>
      <c r="L78" s="67">
        <v>3</v>
      </c>
      <c r="M78" s="67">
        <v>3</v>
      </c>
      <c r="N78" s="67">
        <v>3</v>
      </c>
      <c r="O78" s="67">
        <v>3</v>
      </c>
      <c r="P78" s="67">
        <v>3</v>
      </c>
      <c r="Q78" s="67">
        <v>3</v>
      </c>
      <c r="R78" s="67">
        <v>3</v>
      </c>
      <c r="S78" s="67">
        <v>3</v>
      </c>
      <c r="T78" s="67">
        <v>3</v>
      </c>
      <c r="U78" s="67">
        <v>3</v>
      </c>
      <c r="V78" s="67">
        <v>3</v>
      </c>
      <c r="W78" s="67">
        <v>3</v>
      </c>
      <c r="X78" s="67">
        <v>3</v>
      </c>
      <c r="Y78" s="67">
        <v>69</v>
      </c>
    </row>
    <row r="79" spans="1:25" x14ac:dyDescent="0.25">
      <c r="A79" s="67" t="s">
        <v>57</v>
      </c>
      <c r="B79" s="67">
        <v>77.407171428571431</v>
      </c>
      <c r="C79" s="67">
        <v>84.13082857142858</v>
      </c>
      <c r="D79" s="67">
        <v>83.742514285714293</v>
      </c>
      <c r="E79" s="67">
        <v>86.806857142857154</v>
      </c>
      <c r="F79" s="67">
        <v>73.111742857142858</v>
      </c>
      <c r="G79" s="67">
        <v>92.895200000000003</v>
      </c>
      <c r="H79" s="67">
        <v>82.716085714285725</v>
      </c>
      <c r="I79" s="67">
        <v>91.707657142857158</v>
      </c>
      <c r="J79" s="67">
        <v>75.1678</v>
      </c>
      <c r="K79" s="67">
        <v>74.170571428571435</v>
      </c>
      <c r="L79" s="67">
        <v>81.602685714285712</v>
      </c>
      <c r="M79" s="67">
        <v>74.758914285714283</v>
      </c>
      <c r="N79" s="67">
        <v>73.094942857142854</v>
      </c>
      <c r="O79" s="67">
        <v>67.425914285714285</v>
      </c>
      <c r="P79" s="67">
        <v>71.746142857142871</v>
      </c>
      <c r="Q79" s="67">
        <v>80.3476</v>
      </c>
      <c r="R79" s="67">
        <v>75.68814285714285</v>
      </c>
      <c r="S79" s="67">
        <v>75.444485714285719</v>
      </c>
      <c r="T79" s="67">
        <v>85.294885714285712</v>
      </c>
      <c r="U79" s="67">
        <v>78.11588571428571</v>
      </c>
      <c r="V79" s="67">
        <v>82.504400000000004</v>
      </c>
      <c r="W79" s="67">
        <v>92.921057142857137</v>
      </c>
      <c r="X79" s="67">
        <v>82.479714285714294</v>
      </c>
      <c r="Y79" s="67">
        <v>1843.2811999999999</v>
      </c>
    </row>
    <row r="80" spans="1:25" x14ac:dyDescent="0.25">
      <c r="A80" s="67" t="s">
        <v>58</v>
      </c>
      <c r="B80" s="67">
        <v>25.802390476190478</v>
      </c>
      <c r="C80" s="67">
        <v>28.043609523809526</v>
      </c>
      <c r="D80" s="67">
        <v>27.914171428571432</v>
      </c>
      <c r="E80" s="67">
        <v>28.935619047619053</v>
      </c>
      <c r="F80" s="67">
        <v>24.370580952380951</v>
      </c>
      <c r="G80" s="67">
        <v>30.965066666666669</v>
      </c>
      <c r="H80" s="67">
        <v>27.572028571428575</v>
      </c>
      <c r="I80" s="67">
        <v>30.569219047619054</v>
      </c>
      <c r="J80" s="67">
        <v>25.055933333333332</v>
      </c>
      <c r="K80" s="67">
        <v>24.723523809523812</v>
      </c>
      <c r="L80" s="67">
        <v>27.200895238095239</v>
      </c>
      <c r="M80" s="67">
        <v>24.919638095238096</v>
      </c>
      <c r="N80" s="67">
        <v>24.36498095238095</v>
      </c>
      <c r="O80" s="67">
        <v>22.475304761904763</v>
      </c>
      <c r="P80" s="67">
        <v>23.915380952380957</v>
      </c>
      <c r="Q80" s="67">
        <v>26.782533333333333</v>
      </c>
      <c r="R80" s="67">
        <v>25.22938095238095</v>
      </c>
      <c r="S80" s="67">
        <v>25.148161904761906</v>
      </c>
      <c r="T80" s="67">
        <v>28.431628571428572</v>
      </c>
      <c r="U80" s="67">
        <v>26.038628571428571</v>
      </c>
      <c r="V80" s="67">
        <v>27.501466666666669</v>
      </c>
      <c r="W80" s="67">
        <v>30.973685714285711</v>
      </c>
      <c r="X80" s="67">
        <v>27.493238095238098</v>
      </c>
      <c r="Y80" s="67">
        <v>26.714220289855071</v>
      </c>
    </row>
    <row r="81" spans="1:25" x14ac:dyDescent="0.25">
      <c r="A81" s="67" t="s">
        <v>59</v>
      </c>
      <c r="B81" s="67">
        <v>42.691682090068184</v>
      </c>
      <c r="C81" s="67">
        <v>14.643955316190613</v>
      </c>
      <c r="D81" s="67">
        <v>10.944545222040807</v>
      </c>
      <c r="E81" s="67">
        <v>8.97999225904762</v>
      </c>
      <c r="F81" s="67">
        <v>13.548126940680277</v>
      </c>
      <c r="G81" s="67">
        <v>5.0355057308843376</v>
      </c>
      <c r="H81" s="67">
        <v>10.389042808979578</v>
      </c>
      <c r="I81" s="67">
        <v>8.5024681545578318</v>
      </c>
      <c r="J81" s="67">
        <v>0.26930965088435438</v>
      </c>
      <c r="K81" s="67">
        <v>5.7567933749659801</v>
      </c>
      <c r="L81" s="67">
        <v>26.30008275945579</v>
      </c>
      <c r="M81" s="67">
        <v>12.052816819864006</v>
      </c>
      <c r="N81" s="67">
        <v>4.3943000084353763</v>
      </c>
      <c r="O81" s="67">
        <v>21.801512326802936</v>
      </c>
      <c r="P81" s="67">
        <v>13.127342383945233</v>
      </c>
      <c r="Q81" s="67">
        <v>3.1179410990476235</v>
      </c>
      <c r="R81" s="67">
        <v>11.175956539047775</v>
      </c>
      <c r="S81" s="67">
        <v>3.788506075374142</v>
      </c>
      <c r="T81" s="67">
        <v>1.6184821322448926</v>
      </c>
      <c r="U81" s="67">
        <v>19.616295497142914</v>
      </c>
      <c r="V81" s="67">
        <v>21.939283363537697</v>
      </c>
      <c r="W81" s="67">
        <v>26.592916018776123</v>
      </c>
      <c r="X81" s="67">
        <v>29.661020242720952</v>
      </c>
      <c r="Y81" s="67">
        <v>14.457037545140766</v>
      </c>
    </row>
    <row r="82" spans="1:25" x14ac:dyDescent="0.25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</row>
    <row r="83" spans="1:25" ht="15.75" thickBot="1" x14ac:dyDescent="0.3">
      <c r="A83" s="66" t="s">
        <v>55</v>
      </c>
      <c r="B83" s="66"/>
      <c r="C83" s="66"/>
    </row>
    <row r="84" spans="1:25" x14ac:dyDescent="0.25">
      <c r="A84" s="67" t="s">
        <v>56</v>
      </c>
      <c r="B84" s="67">
        <v>3</v>
      </c>
      <c r="C84" s="67">
        <v>3</v>
      </c>
      <c r="D84">
        <v>3</v>
      </c>
      <c r="E84">
        <v>3</v>
      </c>
      <c r="F84">
        <v>3</v>
      </c>
      <c r="G84">
        <v>3</v>
      </c>
      <c r="H84">
        <v>3</v>
      </c>
      <c r="I84">
        <v>3</v>
      </c>
      <c r="J84">
        <v>3</v>
      </c>
      <c r="K84">
        <v>3</v>
      </c>
      <c r="L84">
        <v>3</v>
      </c>
      <c r="M84">
        <v>3</v>
      </c>
      <c r="N84">
        <v>3</v>
      </c>
      <c r="O84">
        <v>3</v>
      </c>
      <c r="P84">
        <v>3</v>
      </c>
      <c r="Q84">
        <v>3</v>
      </c>
      <c r="R84">
        <v>3</v>
      </c>
      <c r="S84">
        <v>3</v>
      </c>
      <c r="T84">
        <v>3</v>
      </c>
      <c r="U84">
        <v>3</v>
      </c>
      <c r="V84">
        <v>3</v>
      </c>
      <c r="W84">
        <v>3</v>
      </c>
      <c r="X84">
        <v>3</v>
      </c>
    </row>
    <row r="85" spans="1:25" x14ac:dyDescent="0.25">
      <c r="A85" s="67" t="s">
        <v>57</v>
      </c>
      <c r="B85" s="67">
        <v>77.407171428571431</v>
      </c>
      <c r="C85" s="67">
        <v>84.13082857142858</v>
      </c>
      <c r="D85">
        <v>83.742514285714293</v>
      </c>
      <c r="E85">
        <v>86.806857142857154</v>
      </c>
      <c r="F85">
        <v>73.111742857142858</v>
      </c>
      <c r="G85">
        <v>92.895200000000003</v>
      </c>
      <c r="H85">
        <v>82.716085714285725</v>
      </c>
      <c r="I85">
        <v>91.707657142857158</v>
      </c>
      <c r="J85">
        <v>75.1678</v>
      </c>
      <c r="K85">
        <v>74.170571428571435</v>
      </c>
      <c r="L85">
        <v>81.602685714285712</v>
      </c>
      <c r="M85">
        <v>74.758914285714283</v>
      </c>
      <c r="N85">
        <v>73.094942857142854</v>
      </c>
      <c r="O85">
        <v>67.425914285714285</v>
      </c>
      <c r="P85">
        <v>71.746142857142871</v>
      </c>
      <c r="Q85">
        <v>80.3476</v>
      </c>
      <c r="R85">
        <v>75.68814285714285</v>
      </c>
      <c r="S85">
        <v>75.444485714285719</v>
      </c>
      <c r="T85">
        <v>85.294885714285712</v>
      </c>
      <c r="U85">
        <v>78.11588571428571</v>
      </c>
      <c r="V85">
        <v>82.504400000000004</v>
      </c>
      <c r="W85">
        <v>92.921057142857137</v>
      </c>
      <c r="X85">
        <v>82.479714285714294</v>
      </c>
    </row>
    <row r="86" spans="1:25" x14ac:dyDescent="0.25">
      <c r="A86" s="67" t="s">
        <v>58</v>
      </c>
      <c r="B86" s="67">
        <v>25.802390476190478</v>
      </c>
      <c r="C86" s="67">
        <v>28.043609523809526</v>
      </c>
      <c r="D86">
        <v>27.914171428571432</v>
      </c>
      <c r="E86">
        <v>28.935619047619053</v>
      </c>
      <c r="F86">
        <v>24.370580952380951</v>
      </c>
      <c r="G86">
        <v>30.965066666666669</v>
      </c>
      <c r="H86">
        <v>27.572028571428575</v>
      </c>
      <c r="I86">
        <v>30.569219047619054</v>
      </c>
      <c r="J86">
        <v>25.055933333333332</v>
      </c>
      <c r="K86">
        <v>24.723523809523812</v>
      </c>
      <c r="L86">
        <v>27.200895238095239</v>
      </c>
      <c r="M86">
        <v>24.919638095238096</v>
      </c>
      <c r="N86">
        <v>24.36498095238095</v>
      </c>
      <c r="O86">
        <v>22.475304761904763</v>
      </c>
      <c r="P86">
        <v>23.915380952380957</v>
      </c>
      <c r="Q86">
        <v>26.782533333333333</v>
      </c>
      <c r="R86">
        <v>25.22938095238095</v>
      </c>
      <c r="S86">
        <v>25.148161904761906</v>
      </c>
      <c r="T86">
        <v>28.431628571428572</v>
      </c>
      <c r="U86">
        <v>26.038628571428571</v>
      </c>
      <c r="V86">
        <v>27.501466666666669</v>
      </c>
      <c r="W86">
        <v>30.973685714285711</v>
      </c>
      <c r="X86">
        <v>27.493238095238098</v>
      </c>
    </row>
    <row r="87" spans="1:25" x14ac:dyDescent="0.25">
      <c r="A87" s="67" t="s">
        <v>59</v>
      </c>
      <c r="B87" s="67">
        <v>42.691682090068184</v>
      </c>
      <c r="C87" s="67">
        <v>14.643955316190613</v>
      </c>
      <c r="D87">
        <v>10.944545222040807</v>
      </c>
      <c r="E87">
        <v>8.97999225904762</v>
      </c>
      <c r="F87">
        <v>13.548126940680277</v>
      </c>
      <c r="G87">
        <v>5.0355057308843376</v>
      </c>
      <c r="H87">
        <v>10.389042808979578</v>
      </c>
      <c r="I87">
        <v>8.5024681545578318</v>
      </c>
      <c r="J87">
        <v>0.26930965088435438</v>
      </c>
      <c r="K87">
        <v>5.7567933749659801</v>
      </c>
      <c r="L87">
        <v>26.30008275945579</v>
      </c>
      <c r="M87">
        <v>12.052816819864006</v>
      </c>
      <c r="N87">
        <v>4.3943000084353763</v>
      </c>
      <c r="O87">
        <v>21.801512326802936</v>
      </c>
      <c r="P87">
        <v>13.127342383945233</v>
      </c>
      <c r="Q87">
        <v>3.1179410990476235</v>
      </c>
      <c r="R87">
        <v>11.175956539047775</v>
      </c>
      <c r="S87">
        <v>3.788506075374142</v>
      </c>
      <c r="T87">
        <v>1.6184821322448926</v>
      </c>
      <c r="U87">
        <v>19.616295497142914</v>
      </c>
      <c r="V87">
        <v>21.939283363537697</v>
      </c>
      <c r="W87">
        <v>26.592916018776123</v>
      </c>
      <c r="X87">
        <v>29.661020242720952</v>
      </c>
    </row>
    <row r="88" spans="1:25" x14ac:dyDescent="0.25">
      <c r="A88" s="67"/>
      <c r="B88" s="67"/>
      <c r="C88" s="67"/>
    </row>
    <row r="90" spans="1:25" ht="15.75" thickBot="1" x14ac:dyDescent="0.3">
      <c r="A90" t="s">
        <v>60</v>
      </c>
    </row>
    <row r="91" spans="1:25" x14ac:dyDescent="0.25">
      <c r="A91" s="68" t="s">
        <v>61</v>
      </c>
      <c r="B91" s="68" t="s">
        <v>62</v>
      </c>
      <c r="C91" s="68" t="s">
        <v>63</v>
      </c>
      <c r="D91" s="68" t="s">
        <v>64</v>
      </c>
      <c r="E91" s="68" t="s">
        <v>65</v>
      </c>
      <c r="F91" s="68" t="s">
        <v>66</v>
      </c>
      <c r="G91" s="68" t="s">
        <v>67</v>
      </c>
    </row>
    <row r="92" spans="1:25" x14ac:dyDescent="0.25">
      <c r="A92" s="67" t="s">
        <v>68</v>
      </c>
      <c r="B92" s="67">
        <v>0</v>
      </c>
      <c r="C92" s="67">
        <v>0</v>
      </c>
      <c r="D92" s="67">
        <v>65535</v>
      </c>
      <c r="E92" s="67">
        <v>65535</v>
      </c>
      <c r="F92" s="67" t="e">
        <v>#NUM!</v>
      </c>
      <c r="G92" s="67" t="e">
        <v>#NUM!</v>
      </c>
    </row>
    <row r="93" spans="1:25" x14ac:dyDescent="0.25">
      <c r="A93" s="67" t="s">
        <v>69</v>
      </c>
      <c r="B93" s="67">
        <v>351.18279944016581</v>
      </c>
      <c r="C93" s="67">
        <v>22</v>
      </c>
      <c r="D93" s="67">
        <v>15.962854520007538</v>
      </c>
      <c r="E93" s="67">
        <v>1.1620450109101614</v>
      </c>
      <c r="F93" s="69">
        <v>0.32518314114087565</v>
      </c>
      <c r="G93" s="67">
        <v>1.7779614400139041</v>
      </c>
    </row>
    <row r="94" spans="1:25" x14ac:dyDescent="0.25">
      <c r="A94" s="67" t="s">
        <v>70</v>
      </c>
      <c r="B94" s="67">
        <v>0</v>
      </c>
      <c r="C94" s="67">
        <v>0</v>
      </c>
      <c r="D94" s="67">
        <v>65535</v>
      </c>
      <c r="E94" s="67">
        <v>65535</v>
      </c>
      <c r="F94" s="67" t="e">
        <v>#NUM!</v>
      </c>
      <c r="G94" s="67" t="e">
        <v>#NUM!</v>
      </c>
    </row>
    <row r="95" spans="1:25" x14ac:dyDescent="0.25">
      <c r="A95" s="67" t="s">
        <v>71</v>
      </c>
      <c r="B95" s="67">
        <v>631.89575362938785</v>
      </c>
      <c r="C95" s="67">
        <v>46</v>
      </c>
      <c r="D95" s="67">
        <v>13.736864209334518</v>
      </c>
      <c r="E95" s="67"/>
      <c r="F95" s="67"/>
      <c r="G95" s="67"/>
    </row>
    <row r="96" spans="1:25" x14ac:dyDescent="0.25">
      <c r="A96" s="67"/>
      <c r="B96" s="67"/>
      <c r="C96" s="67"/>
      <c r="D96" s="67"/>
      <c r="E96" s="67"/>
      <c r="F96" s="67"/>
      <c r="G96" s="67"/>
    </row>
    <row r="97" spans="1:25" ht="15.75" thickBot="1" x14ac:dyDescent="0.3">
      <c r="A97" s="70" t="s">
        <v>55</v>
      </c>
      <c r="B97" s="70">
        <v>983.07855306955366</v>
      </c>
      <c r="C97" s="70">
        <v>68</v>
      </c>
      <c r="D97" s="70"/>
      <c r="E97" s="70"/>
      <c r="F97" s="70"/>
      <c r="G97" s="70"/>
    </row>
    <row r="101" spans="1:25" x14ac:dyDescent="0.25">
      <c r="A101" t="s">
        <v>53</v>
      </c>
    </row>
    <row r="103" spans="1:25" x14ac:dyDescent="0.25">
      <c r="A103" t="s">
        <v>54</v>
      </c>
      <c r="B103" t="s">
        <v>28</v>
      </c>
      <c r="C103" t="s">
        <v>40</v>
      </c>
      <c r="D103" t="s">
        <v>42</v>
      </c>
      <c r="E103" t="s">
        <v>37</v>
      </c>
      <c r="F103" t="s">
        <v>29</v>
      </c>
      <c r="G103" t="s">
        <v>33</v>
      </c>
      <c r="H103" t="s">
        <v>34</v>
      </c>
      <c r="I103" t="s">
        <v>17</v>
      </c>
      <c r="J103" t="s">
        <v>27</v>
      </c>
      <c r="K103" t="s">
        <v>18</v>
      </c>
      <c r="L103" t="s">
        <v>35</v>
      </c>
      <c r="M103" t="s">
        <v>25</v>
      </c>
      <c r="N103" t="s">
        <v>21</v>
      </c>
      <c r="O103" t="s">
        <v>39</v>
      </c>
      <c r="P103" t="s">
        <v>31</v>
      </c>
      <c r="Q103" t="s">
        <v>38</v>
      </c>
      <c r="R103" t="s">
        <v>26</v>
      </c>
      <c r="S103" t="s">
        <v>32</v>
      </c>
      <c r="T103" t="s">
        <v>36</v>
      </c>
      <c r="U103" t="s">
        <v>41</v>
      </c>
      <c r="V103" t="s">
        <v>30</v>
      </c>
      <c r="W103" t="s">
        <v>19</v>
      </c>
      <c r="X103" t="s">
        <v>20</v>
      </c>
      <c r="Y103" t="s">
        <v>55</v>
      </c>
    </row>
    <row r="104" spans="1:25" ht="15.75" thickBot="1" x14ac:dyDescent="0.3">
      <c r="A104" s="66" t="s">
        <v>50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</row>
    <row r="105" spans="1:25" x14ac:dyDescent="0.25">
      <c r="A105" s="67" t="s">
        <v>56</v>
      </c>
      <c r="B105" s="67">
        <v>3</v>
      </c>
      <c r="C105" s="67">
        <v>3</v>
      </c>
      <c r="D105" s="67">
        <v>3</v>
      </c>
      <c r="E105" s="67">
        <v>3</v>
      </c>
      <c r="F105" s="67">
        <v>3</v>
      </c>
      <c r="G105" s="67">
        <v>3</v>
      </c>
      <c r="H105" s="67">
        <v>3</v>
      </c>
      <c r="I105" s="67">
        <v>3</v>
      </c>
      <c r="J105" s="67">
        <v>3</v>
      </c>
      <c r="K105" s="67">
        <v>3</v>
      </c>
      <c r="L105" s="67">
        <v>3</v>
      </c>
      <c r="M105" s="67">
        <v>3</v>
      </c>
      <c r="N105" s="67">
        <v>3</v>
      </c>
      <c r="O105" s="67">
        <v>3</v>
      </c>
      <c r="P105" s="67">
        <v>3</v>
      </c>
      <c r="Q105" s="67">
        <v>3</v>
      </c>
      <c r="R105" s="67">
        <v>3</v>
      </c>
      <c r="S105" s="67">
        <v>3</v>
      </c>
      <c r="T105" s="67">
        <v>3</v>
      </c>
      <c r="U105" s="67">
        <v>3</v>
      </c>
      <c r="V105" s="67">
        <v>3</v>
      </c>
      <c r="W105" s="67">
        <v>3</v>
      </c>
      <c r="X105" s="67">
        <v>3</v>
      </c>
      <c r="Y105" s="67">
        <v>69</v>
      </c>
    </row>
    <row r="106" spans="1:25" x14ac:dyDescent="0.25">
      <c r="A106" s="67" t="s">
        <v>57</v>
      </c>
      <c r="B106" s="67">
        <v>97343.088530000008</v>
      </c>
      <c r="C106" s="67">
        <v>94670.165070000017</v>
      </c>
      <c r="D106" s="67">
        <v>107010.43349</v>
      </c>
      <c r="E106" s="67">
        <v>107940.20352000001</v>
      </c>
      <c r="F106" s="67">
        <v>90774.617069999993</v>
      </c>
      <c r="G106" s="67">
        <v>114431.89932</v>
      </c>
      <c r="H106" s="67">
        <v>103377.34865</v>
      </c>
      <c r="I106" s="67">
        <v>114599.40388000003</v>
      </c>
      <c r="J106" s="67">
        <v>93272.434649999996</v>
      </c>
      <c r="K106" s="67">
        <v>87757.143790000002</v>
      </c>
      <c r="L106" s="67">
        <v>105332.84899</v>
      </c>
      <c r="M106" s="67">
        <v>91680.045729999983</v>
      </c>
      <c r="N106" s="67">
        <v>87967.522079999995</v>
      </c>
      <c r="O106" s="67">
        <v>80503.356090000001</v>
      </c>
      <c r="P106" s="67">
        <v>88849.028359999997</v>
      </c>
      <c r="Q106" s="67">
        <v>100030.15377999999</v>
      </c>
      <c r="R106" s="67">
        <v>96153.910680000001</v>
      </c>
      <c r="S106" s="67">
        <v>93883.13158999999</v>
      </c>
      <c r="T106" s="67">
        <v>106690.18698</v>
      </c>
      <c r="U106" s="67">
        <v>97203.263039999991</v>
      </c>
      <c r="V106" s="67">
        <v>100835.15304</v>
      </c>
      <c r="W106" s="67">
        <v>118850.73308999999</v>
      </c>
      <c r="X106" s="67">
        <v>101413.36937999999</v>
      </c>
      <c r="Y106" s="67">
        <v>2280569.4408000004</v>
      </c>
    </row>
    <row r="107" spans="1:25" x14ac:dyDescent="0.25">
      <c r="A107" s="67" t="s">
        <v>58</v>
      </c>
      <c r="B107" s="67">
        <v>32447.696176666668</v>
      </c>
      <c r="C107" s="67">
        <v>31556.721690000006</v>
      </c>
      <c r="D107" s="67">
        <v>35670.144496666668</v>
      </c>
      <c r="E107" s="67">
        <v>35980.067840000003</v>
      </c>
      <c r="F107" s="67">
        <v>30258.205689999999</v>
      </c>
      <c r="G107" s="67">
        <v>38143.966439999997</v>
      </c>
      <c r="H107" s="67">
        <v>34459.116216666669</v>
      </c>
      <c r="I107" s="67">
        <v>38199.801293333345</v>
      </c>
      <c r="J107" s="67">
        <v>31090.811549999999</v>
      </c>
      <c r="K107" s="67">
        <v>29252.381263333333</v>
      </c>
      <c r="L107" s="67">
        <v>35110.949663333333</v>
      </c>
      <c r="M107" s="67">
        <v>30560.015243333328</v>
      </c>
      <c r="N107" s="67">
        <v>29322.50736</v>
      </c>
      <c r="O107" s="67">
        <v>26834.45203</v>
      </c>
      <c r="P107" s="67">
        <v>29616.342786666664</v>
      </c>
      <c r="Q107" s="67">
        <v>33343.384593333329</v>
      </c>
      <c r="R107" s="67">
        <v>32051.30356</v>
      </c>
      <c r="S107" s="67">
        <v>31294.377196666665</v>
      </c>
      <c r="T107" s="67">
        <v>35563.395660000002</v>
      </c>
      <c r="U107" s="67">
        <v>32401.087679999997</v>
      </c>
      <c r="V107" s="67">
        <v>33611.717680000002</v>
      </c>
      <c r="W107" s="67">
        <v>39616.911029999996</v>
      </c>
      <c r="X107" s="67">
        <v>33804.456459999994</v>
      </c>
      <c r="Y107" s="67">
        <v>33051.731026086964</v>
      </c>
    </row>
    <row r="108" spans="1:25" x14ac:dyDescent="0.25">
      <c r="A108" s="67" t="s">
        <v>59</v>
      </c>
      <c r="B108" s="67">
        <v>74087846.199699163</v>
      </c>
      <c r="C108" s="67">
        <v>55769266.034130812</v>
      </c>
      <c r="D108" s="67">
        <v>18192019.801527113</v>
      </c>
      <c r="E108" s="67">
        <v>18718152.261669837</v>
      </c>
      <c r="F108" s="67">
        <v>18003907.696522713</v>
      </c>
      <c r="G108" s="67">
        <v>9200853.0824524183</v>
      </c>
      <c r="H108" s="67">
        <v>21669139.602931499</v>
      </c>
      <c r="I108" s="67">
        <v>12912945.078739211</v>
      </c>
      <c r="J108" s="67">
        <v>2947700.9660384916</v>
      </c>
      <c r="K108" s="67">
        <v>8893685.7904374059</v>
      </c>
      <c r="L108" s="67">
        <v>51922492.42476511</v>
      </c>
      <c r="M108" s="67">
        <v>17398116.509925604</v>
      </c>
      <c r="N108" s="67">
        <v>12097855.883320387</v>
      </c>
      <c r="O108" s="67">
        <v>19391180.912160397</v>
      </c>
      <c r="P108" s="67">
        <v>22001126.307837248</v>
      </c>
      <c r="Q108" s="67">
        <v>4046095.1994305849</v>
      </c>
      <c r="R108" s="67">
        <v>15590002.107442856</v>
      </c>
      <c r="S108" s="67">
        <v>5617006.2453549365</v>
      </c>
      <c r="T108" s="67">
        <v>12812160.630014155</v>
      </c>
      <c r="U108" s="67">
        <v>38369963.411318541</v>
      </c>
      <c r="V108" s="67">
        <v>73769715.29586339</v>
      </c>
      <c r="W108" s="67">
        <v>44023017.69885397</v>
      </c>
      <c r="X108" s="67">
        <v>44520838.431004763</v>
      </c>
      <c r="Y108" s="67">
        <v>27773522.694553599</v>
      </c>
    </row>
    <row r="109" spans="1:25" x14ac:dyDescent="0.25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</row>
    <row r="110" spans="1:25" ht="15.75" thickBot="1" x14ac:dyDescent="0.3">
      <c r="A110" s="66" t="s">
        <v>55</v>
      </c>
      <c r="B110" s="66"/>
      <c r="C110" s="66"/>
    </row>
    <row r="111" spans="1:25" x14ac:dyDescent="0.25">
      <c r="A111" s="67" t="s">
        <v>56</v>
      </c>
      <c r="B111" s="67">
        <v>3</v>
      </c>
      <c r="C111" s="67">
        <v>3</v>
      </c>
      <c r="D111">
        <v>3</v>
      </c>
      <c r="E111">
        <v>3</v>
      </c>
      <c r="F111">
        <v>3</v>
      </c>
      <c r="G111">
        <v>3</v>
      </c>
      <c r="H111">
        <v>3</v>
      </c>
      <c r="I111">
        <v>3</v>
      </c>
      <c r="J111">
        <v>3</v>
      </c>
      <c r="K111">
        <v>3</v>
      </c>
      <c r="L111">
        <v>3</v>
      </c>
      <c r="M111">
        <v>3</v>
      </c>
      <c r="N111">
        <v>3</v>
      </c>
      <c r="O111">
        <v>3</v>
      </c>
      <c r="P111">
        <v>3</v>
      </c>
      <c r="Q111">
        <v>3</v>
      </c>
      <c r="R111">
        <v>3</v>
      </c>
      <c r="S111">
        <v>3</v>
      </c>
      <c r="T111">
        <v>3</v>
      </c>
      <c r="U111">
        <v>3</v>
      </c>
      <c r="V111">
        <v>3</v>
      </c>
      <c r="W111">
        <v>3</v>
      </c>
      <c r="X111">
        <v>3</v>
      </c>
    </row>
    <row r="112" spans="1:25" x14ac:dyDescent="0.25">
      <c r="A112" s="67" t="s">
        <v>57</v>
      </c>
      <c r="B112" s="67">
        <v>97343.088530000008</v>
      </c>
      <c r="C112" s="67">
        <v>94670.165070000017</v>
      </c>
      <c r="D112">
        <v>107010.43349</v>
      </c>
      <c r="E112">
        <v>107940.20352000001</v>
      </c>
      <c r="F112">
        <v>90774.617069999993</v>
      </c>
      <c r="G112">
        <v>114431.89932</v>
      </c>
      <c r="H112">
        <v>103377.34865</v>
      </c>
      <c r="I112">
        <v>114599.40388000003</v>
      </c>
      <c r="J112">
        <v>93272.434649999996</v>
      </c>
      <c r="K112">
        <v>87757.143790000002</v>
      </c>
      <c r="L112">
        <v>105332.84899</v>
      </c>
      <c r="M112">
        <v>91680.045729999983</v>
      </c>
      <c r="N112">
        <v>87967.522079999995</v>
      </c>
      <c r="O112">
        <v>80503.356090000001</v>
      </c>
      <c r="P112">
        <v>88849.028359999997</v>
      </c>
      <c r="Q112">
        <v>100030.15377999999</v>
      </c>
      <c r="R112">
        <v>96153.910680000001</v>
      </c>
      <c r="S112">
        <v>93883.13158999999</v>
      </c>
      <c r="T112">
        <v>106690.18698</v>
      </c>
      <c r="U112">
        <v>97203.263039999991</v>
      </c>
      <c r="V112">
        <v>100835.15304</v>
      </c>
      <c r="W112">
        <v>118850.73308999999</v>
      </c>
      <c r="X112">
        <v>101413.36937999999</v>
      </c>
    </row>
    <row r="113" spans="1:24" x14ac:dyDescent="0.25">
      <c r="A113" s="67" t="s">
        <v>58</v>
      </c>
      <c r="B113" s="67">
        <v>32447.696176666668</v>
      </c>
      <c r="C113" s="67">
        <v>31556.721690000006</v>
      </c>
      <c r="D113">
        <v>35670.144496666668</v>
      </c>
      <c r="E113">
        <v>35980.067840000003</v>
      </c>
      <c r="F113">
        <v>30258.205689999999</v>
      </c>
      <c r="G113">
        <v>38143.966439999997</v>
      </c>
      <c r="H113">
        <v>34459.116216666669</v>
      </c>
      <c r="I113">
        <v>38199.801293333345</v>
      </c>
      <c r="J113">
        <v>31090.811549999999</v>
      </c>
      <c r="K113">
        <v>29252.381263333333</v>
      </c>
      <c r="L113">
        <v>35110.949663333333</v>
      </c>
      <c r="M113">
        <v>30560.015243333328</v>
      </c>
      <c r="N113">
        <v>29322.50736</v>
      </c>
      <c r="O113">
        <v>26834.45203</v>
      </c>
      <c r="P113">
        <v>29616.342786666664</v>
      </c>
      <c r="Q113">
        <v>33343.384593333329</v>
      </c>
      <c r="R113">
        <v>32051.30356</v>
      </c>
      <c r="S113">
        <v>31294.377196666665</v>
      </c>
      <c r="T113">
        <v>35563.395660000002</v>
      </c>
      <c r="U113">
        <v>32401.087679999997</v>
      </c>
      <c r="V113">
        <v>33611.717680000002</v>
      </c>
      <c r="W113">
        <v>39616.911029999996</v>
      </c>
      <c r="X113">
        <v>33804.456459999994</v>
      </c>
    </row>
    <row r="114" spans="1:24" x14ac:dyDescent="0.25">
      <c r="A114" s="67" t="s">
        <v>59</v>
      </c>
      <c r="B114" s="67">
        <v>74087846.199699163</v>
      </c>
      <c r="C114" s="67">
        <v>55769266.034130812</v>
      </c>
      <c r="D114">
        <v>18192019.801527113</v>
      </c>
      <c r="E114">
        <v>18718152.261669837</v>
      </c>
      <c r="F114">
        <v>18003907.696522713</v>
      </c>
      <c r="G114">
        <v>9200853.0824524183</v>
      </c>
      <c r="H114">
        <v>21669139.602931499</v>
      </c>
      <c r="I114">
        <v>12912945.078739211</v>
      </c>
      <c r="J114">
        <v>2947700.9660384916</v>
      </c>
      <c r="K114">
        <v>8893685.7904374059</v>
      </c>
      <c r="L114">
        <v>51922492.42476511</v>
      </c>
      <c r="M114">
        <v>17398116.509925604</v>
      </c>
      <c r="N114">
        <v>12097855.883320387</v>
      </c>
      <c r="O114">
        <v>19391180.912160397</v>
      </c>
      <c r="P114">
        <v>22001126.307837248</v>
      </c>
      <c r="Q114">
        <v>4046095.1994305849</v>
      </c>
      <c r="R114">
        <v>15590002.107442856</v>
      </c>
      <c r="S114">
        <v>5617006.2453549365</v>
      </c>
      <c r="T114">
        <v>12812160.630014155</v>
      </c>
      <c r="U114">
        <v>38369963.411318541</v>
      </c>
      <c r="V114">
        <v>73769715.29586339</v>
      </c>
      <c r="W114">
        <v>44023017.69885397</v>
      </c>
      <c r="X114">
        <v>44520838.431004763</v>
      </c>
    </row>
    <row r="115" spans="1:24" x14ac:dyDescent="0.25">
      <c r="A115" s="67"/>
      <c r="B115" s="67"/>
      <c r="C115" s="67"/>
    </row>
    <row r="117" spans="1:24" ht="15.75" thickBot="1" x14ac:dyDescent="0.3">
      <c r="A117" t="s">
        <v>60</v>
      </c>
    </row>
    <row r="118" spans="1:24" x14ac:dyDescent="0.25">
      <c r="A118" s="68" t="s">
        <v>61</v>
      </c>
      <c r="B118" s="68" t="s">
        <v>62</v>
      </c>
      <c r="C118" s="68" t="s">
        <v>63</v>
      </c>
      <c r="D118" s="68" t="s">
        <v>64</v>
      </c>
      <c r="E118" s="68" t="s">
        <v>65</v>
      </c>
      <c r="F118" s="68" t="s">
        <v>66</v>
      </c>
      <c r="G118" s="68" t="s">
        <v>67</v>
      </c>
    </row>
    <row r="119" spans="1:24" x14ac:dyDescent="0.25">
      <c r="A119" s="67" t="s">
        <v>68</v>
      </c>
      <c r="B119" s="67">
        <v>0</v>
      </c>
      <c r="C119" s="67">
        <v>0</v>
      </c>
      <c r="D119" s="67">
        <v>65535</v>
      </c>
      <c r="E119" s="67">
        <v>65535</v>
      </c>
      <c r="F119" s="67" t="e">
        <v>#NUM!</v>
      </c>
      <c r="G119" s="67" t="e">
        <v>#NUM!</v>
      </c>
    </row>
    <row r="120" spans="1:24" x14ac:dyDescent="0.25">
      <c r="A120" s="67" t="s">
        <v>69</v>
      </c>
      <c r="B120" s="67">
        <v>684689368.08680868</v>
      </c>
      <c r="C120" s="67">
        <v>22</v>
      </c>
      <c r="D120" s="67">
        <v>31122244.00394585</v>
      </c>
      <c r="E120" s="67">
        <v>1.189144550598719</v>
      </c>
      <c r="F120" s="69">
        <v>0.30266310021215193</v>
      </c>
      <c r="G120" s="67">
        <v>1.7779614400139041</v>
      </c>
    </row>
    <row r="121" spans="1:24" x14ac:dyDescent="0.25">
      <c r="A121" s="67" t="s">
        <v>70</v>
      </c>
      <c r="B121" s="67">
        <v>0</v>
      </c>
      <c r="C121" s="67">
        <v>0</v>
      </c>
      <c r="D121" s="67">
        <v>65535</v>
      </c>
      <c r="E121" s="67">
        <v>65535</v>
      </c>
      <c r="F121" s="67" t="e">
        <v>#NUM!</v>
      </c>
      <c r="G121" s="67" t="e">
        <v>#NUM!</v>
      </c>
    </row>
    <row r="122" spans="1:24" x14ac:dyDescent="0.25">
      <c r="A122" s="67" t="s">
        <v>71</v>
      </c>
      <c r="B122" s="67">
        <v>1203910175.1428833</v>
      </c>
      <c r="C122" s="67">
        <v>46</v>
      </c>
      <c r="D122" s="67">
        <v>26171960.329193115</v>
      </c>
      <c r="E122" s="67"/>
      <c r="F122" s="67"/>
      <c r="G122" s="67"/>
    </row>
    <row r="123" spans="1:24" x14ac:dyDescent="0.25">
      <c r="A123" s="67"/>
      <c r="B123" s="67"/>
      <c r="C123" s="67"/>
      <c r="D123" s="67"/>
      <c r="E123" s="67"/>
      <c r="F123" s="67"/>
      <c r="G123" s="67"/>
    </row>
    <row r="124" spans="1:24" ht="15.75" thickBot="1" x14ac:dyDescent="0.3">
      <c r="A124" s="70" t="s">
        <v>55</v>
      </c>
      <c r="B124" s="70">
        <v>1888599543.229692</v>
      </c>
      <c r="C124" s="70">
        <v>68</v>
      </c>
      <c r="D124" s="70"/>
      <c r="E124" s="70"/>
      <c r="F124" s="70"/>
      <c r="G124" s="70"/>
    </row>
    <row r="127" spans="1:24" x14ac:dyDescent="0.25">
      <c r="A127" t="s">
        <v>53</v>
      </c>
    </row>
    <row r="129" spans="1:25" x14ac:dyDescent="0.25">
      <c r="A129" t="s">
        <v>54</v>
      </c>
      <c r="B129" t="s">
        <v>28</v>
      </c>
      <c r="C129" t="s">
        <v>40</v>
      </c>
      <c r="D129" t="s">
        <v>42</v>
      </c>
      <c r="E129" t="s">
        <v>37</v>
      </c>
      <c r="F129" t="s">
        <v>29</v>
      </c>
      <c r="G129" t="s">
        <v>33</v>
      </c>
      <c r="H129" t="s">
        <v>34</v>
      </c>
      <c r="I129" t="s">
        <v>17</v>
      </c>
      <c r="J129" t="s">
        <v>27</v>
      </c>
      <c r="K129" t="s">
        <v>18</v>
      </c>
      <c r="L129" t="s">
        <v>35</v>
      </c>
      <c r="M129" t="s">
        <v>25</v>
      </c>
      <c r="N129" t="s">
        <v>21</v>
      </c>
      <c r="O129" t="s">
        <v>39</v>
      </c>
      <c r="P129" t="s">
        <v>31</v>
      </c>
      <c r="Q129" t="s">
        <v>38</v>
      </c>
      <c r="R129" t="s">
        <v>26</v>
      </c>
      <c r="S129" t="s">
        <v>32</v>
      </c>
      <c r="T129" t="s">
        <v>36</v>
      </c>
      <c r="U129" t="s">
        <v>41</v>
      </c>
      <c r="V129" t="s">
        <v>30</v>
      </c>
      <c r="W129" t="s">
        <v>19</v>
      </c>
      <c r="X129" t="s">
        <v>20</v>
      </c>
      <c r="Y129" t="s">
        <v>55</v>
      </c>
    </row>
    <row r="130" spans="1:25" ht="15.75" thickBot="1" x14ac:dyDescent="0.3">
      <c r="A130" s="66" t="s">
        <v>50</v>
      </c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</row>
    <row r="131" spans="1:25" x14ac:dyDescent="0.25">
      <c r="A131" s="67" t="s">
        <v>56</v>
      </c>
      <c r="B131" s="67">
        <v>3</v>
      </c>
      <c r="C131" s="67">
        <v>3</v>
      </c>
      <c r="D131" s="67">
        <v>3</v>
      </c>
      <c r="E131" s="67">
        <v>3</v>
      </c>
      <c r="F131" s="67">
        <v>3</v>
      </c>
      <c r="G131" s="67">
        <v>3</v>
      </c>
      <c r="H131" s="67">
        <v>3</v>
      </c>
      <c r="I131" s="67">
        <v>3</v>
      </c>
      <c r="J131" s="67">
        <v>3</v>
      </c>
      <c r="K131" s="67">
        <v>3</v>
      </c>
      <c r="L131" s="67">
        <v>3</v>
      </c>
      <c r="M131" s="67">
        <v>3</v>
      </c>
      <c r="N131" s="67">
        <v>3</v>
      </c>
      <c r="O131" s="67">
        <v>3</v>
      </c>
      <c r="P131" s="67">
        <v>3</v>
      </c>
      <c r="Q131" s="67">
        <v>3</v>
      </c>
      <c r="R131" s="67">
        <v>3</v>
      </c>
      <c r="S131" s="67">
        <v>3</v>
      </c>
      <c r="T131" s="67">
        <v>3</v>
      </c>
      <c r="U131" s="67">
        <v>3</v>
      </c>
      <c r="V131" s="67">
        <v>3</v>
      </c>
      <c r="W131" s="67">
        <v>3</v>
      </c>
      <c r="X131" s="67">
        <v>3</v>
      </c>
      <c r="Y131" s="67">
        <v>69</v>
      </c>
    </row>
    <row r="132" spans="1:25" x14ac:dyDescent="0.25">
      <c r="A132" s="67" t="s">
        <v>57</v>
      </c>
      <c r="B132" s="67">
        <v>48.671544264999994</v>
      </c>
      <c r="C132" s="67">
        <v>47.335082535000005</v>
      </c>
      <c r="D132" s="67">
        <v>53.505216744999998</v>
      </c>
      <c r="E132" s="67">
        <v>53.970101760000006</v>
      </c>
      <c r="F132" s="67">
        <v>45.387308534999995</v>
      </c>
      <c r="G132" s="67">
        <v>57.215949659999993</v>
      </c>
      <c r="H132" s="67">
        <v>51.688674324999994</v>
      </c>
      <c r="I132" s="67">
        <v>57.299701940000006</v>
      </c>
      <c r="J132" s="67">
        <v>46.636217324999997</v>
      </c>
      <c r="K132" s="67">
        <v>43.878571895</v>
      </c>
      <c r="L132" s="67">
        <v>52.666424495000001</v>
      </c>
      <c r="M132" s="67">
        <v>45.840022865000002</v>
      </c>
      <c r="N132" s="67">
        <v>43.98376103999999</v>
      </c>
      <c r="O132" s="67">
        <v>40.251678045000006</v>
      </c>
      <c r="P132" s="67">
        <v>44.424514180000003</v>
      </c>
      <c r="Q132" s="67">
        <v>50.015076890000003</v>
      </c>
      <c r="R132" s="67">
        <v>48.076955339999998</v>
      </c>
      <c r="S132" s="67">
        <v>46.941565795000002</v>
      </c>
      <c r="T132" s="67">
        <v>53.345093489999996</v>
      </c>
      <c r="U132" s="67">
        <v>48.601631519999998</v>
      </c>
      <c r="V132" s="67">
        <v>50.417576520000004</v>
      </c>
      <c r="W132" s="67">
        <v>59.425366544999996</v>
      </c>
      <c r="X132" s="67">
        <v>50.706684689999996</v>
      </c>
      <c r="Y132" s="67">
        <v>1140.2847204</v>
      </c>
    </row>
    <row r="133" spans="1:25" x14ac:dyDescent="0.25">
      <c r="A133" s="67" t="s">
        <v>58</v>
      </c>
      <c r="B133" s="67">
        <v>16.22384808833333</v>
      </c>
      <c r="C133" s="67">
        <v>15.778360845000002</v>
      </c>
      <c r="D133" s="67">
        <v>17.835072248333333</v>
      </c>
      <c r="E133" s="67">
        <v>17.990033920000002</v>
      </c>
      <c r="F133" s="67">
        <v>15.129102844999998</v>
      </c>
      <c r="G133" s="67">
        <v>19.071983219999996</v>
      </c>
      <c r="H133" s="67">
        <v>17.229558108333332</v>
      </c>
      <c r="I133" s="67">
        <v>19.099900646666669</v>
      </c>
      <c r="J133" s="67">
        <v>15.545405774999999</v>
      </c>
      <c r="K133" s="67">
        <v>14.626190631666667</v>
      </c>
      <c r="L133" s="67">
        <v>17.555474831666668</v>
      </c>
      <c r="M133" s="67">
        <v>15.280007621666668</v>
      </c>
      <c r="N133" s="67">
        <v>14.661253679999996</v>
      </c>
      <c r="O133" s="67">
        <v>13.417226015000002</v>
      </c>
      <c r="P133" s="67">
        <v>14.808171393333334</v>
      </c>
      <c r="Q133" s="67">
        <v>16.671692296666667</v>
      </c>
      <c r="R133" s="67">
        <v>16.02565178</v>
      </c>
      <c r="S133" s="67">
        <v>15.647188598333335</v>
      </c>
      <c r="T133" s="67">
        <v>17.781697829999999</v>
      </c>
      <c r="U133" s="67">
        <v>16.200543839999998</v>
      </c>
      <c r="V133" s="67">
        <v>16.805858840000003</v>
      </c>
      <c r="W133" s="67">
        <v>19.808455514999999</v>
      </c>
      <c r="X133" s="67">
        <v>16.902228229999999</v>
      </c>
      <c r="Y133" s="67">
        <v>16.525865513043478</v>
      </c>
    </row>
    <row r="134" spans="1:25" x14ac:dyDescent="0.25">
      <c r="A134" s="67" t="s">
        <v>59</v>
      </c>
      <c r="B134" s="67">
        <v>18.521961549924868</v>
      </c>
      <c r="C134" s="67">
        <v>13.942316508532826</v>
      </c>
      <c r="D134" s="67">
        <v>4.5480049503817801</v>
      </c>
      <c r="E134" s="67">
        <v>4.679538065417459</v>
      </c>
      <c r="F134" s="67">
        <v>4.5009769241307254</v>
      </c>
      <c r="G134" s="67">
        <v>2.3002132706131033</v>
      </c>
      <c r="H134" s="67">
        <v>5.4172849007330228</v>
      </c>
      <c r="I134" s="67">
        <v>3.2282362696848059</v>
      </c>
      <c r="J134" s="67">
        <v>0.7369252415096228</v>
      </c>
      <c r="K134" s="67">
        <v>2.2234214476093537</v>
      </c>
      <c r="L134" s="67">
        <v>12.980623106191217</v>
      </c>
      <c r="M134" s="67">
        <v>4.3495291274813326</v>
      </c>
      <c r="N134" s="67">
        <v>3.0244639708301015</v>
      </c>
      <c r="O134" s="67">
        <v>4.84779522804007</v>
      </c>
      <c r="P134" s="67">
        <v>5.5002815769593099</v>
      </c>
      <c r="Q134" s="67">
        <v>1.0115237998576472</v>
      </c>
      <c r="R134" s="67">
        <v>3.8975005268607674</v>
      </c>
      <c r="S134" s="67">
        <v>1.404251561338735</v>
      </c>
      <c r="T134" s="67">
        <v>3.2030401575035401</v>
      </c>
      <c r="U134" s="67">
        <v>9.5924908528295987</v>
      </c>
      <c r="V134" s="67">
        <v>18.442428823965827</v>
      </c>
      <c r="W134" s="67">
        <v>11.005754424713473</v>
      </c>
      <c r="X134" s="67">
        <v>11.130209607751169</v>
      </c>
      <c r="Y134" s="67">
        <v>6.9433806736386785</v>
      </c>
    </row>
    <row r="135" spans="1:25" x14ac:dyDescent="0.25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</row>
    <row r="136" spans="1:25" ht="15.75" thickBot="1" x14ac:dyDescent="0.3">
      <c r="A136" s="66" t="s">
        <v>55</v>
      </c>
      <c r="B136" s="66"/>
      <c r="C136" s="66"/>
    </row>
    <row r="137" spans="1:25" x14ac:dyDescent="0.25">
      <c r="A137" s="67" t="s">
        <v>56</v>
      </c>
      <c r="B137" s="67">
        <v>3</v>
      </c>
      <c r="C137" s="67">
        <v>3</v>
      </c>
      <c r="D137">
        <v>3</v>
      </c>
      <c r="E137">
        <v>3</v>
      </c>
      <c r="F137">
        <v>3</v>
      </c>
      <c r="G137">
        <v>3</v>
      </c>
      <c r="H137">
        <v>3</v>
      </c>
      <c r="I137">
        <v>3</v>
      </c>
      <c r="J137">
        <v>3</v>
      </c>
      <c r="K137">
        <v>3</v>
      </c>
      <c r="L137">
        <v>3</v>
      </c>
      <c r="M137">
        <v>3</v>
      </c>
      <c r="N137">
        <v>3</v>
      </c>
      <c r="O137">
        <v>3</v>
      </c>
      <c r="P137">
        <v>3</v>
      </c>
      <c r="Q137">
        <v>3</v>
      </c>
      <c r="R137">
        <v>3</v>
      </c>
      <c r="S137">
        <v>3</v>
      </c>
      <c r="T137">
        <v>3</v>
      </c>
      <c r="U137">
        <v>3</v>
      </c>
      <c r="V137">
        <v>3</v>
      </c>
      <c r="W137">
        <v>3</v>
      </c>
      <c r="X137">
        <v>3</v>
      </c>
    </row>
    <row r="138" spans="1:25" x14ac:dyDescent="0.25">
      <c r="A138" s="67" t="s">
        <v>57</v>
      </c>
      <c r="B138" s="67">
        <v>48.671544264999994</v>
      </c>
      <c r="C138" s="67">
        <v>47.335082535000005</v>
      </c>
      <c r="D138">
        <v>53.505216744999998</v>
      </c>
      <c r="E138">
        <v>53.970101760000006</v>
      </c>
      <c r="F138">
        <v>45.387308534999995</v>
      </c>
      <c r="G138">
        <v>57.215949659999993</v>
      </c>
      <c r="H138">
        <v>51.688674324999994</v>
      </c>
      <c r="I138">
        <v>57.299701940000006</v>
      </c>
      <c r="J138">
        <v>46.636217324999997</v>
      </c>
      <c r="K138">
        <v>43.878571895</v>
      </c>
      <c r="L138">
        <v>52.666424495000001</v>
      </c>
      <c r="M138">
        <v>45.840022865000002</v>
      </c>
      <c r="N138">
        <v>43.98376103999999</v>
      </c>
      <c r="O138">
        <v>40.251678045000006</v>
      </c>
      <c r="P138">
        <v>44.424514180000003</v>
      </c>
      <c r="Q138">
        <v>50.015076890000003</v>
      </c>
      <c r="R138">
        <v>48.076955339999998</v>
      </c>
      <c r="S138">
        <v>46.941565795000002</v>
      </c>
      <c r="T138">
        <v>53.345093489999996</v>
      </c>
      <c r="U138">
        <v>48.601631519999998</v>
      </c>
      <c r="V138">
        <v>50.417576520000004</v>
      </c>
      <c r="W138">
        <v>59.425366544999996</v>
      </c>
      <c r="X138">
        <v>50.706684689999996</v>
      </c>
    </row>
    <row r="139" spans="1:25" x14ac:dyDescent="0.25">
      <c r="A139" s="67" t="s">
        <v>58</v>
      </c>
      <c r="B139" s="67">
        <v>16.22384808833333</v>
      </c>
      <c r="C139" s="67">
        <v>15.778360845000002</v>
      </c>
      <c r="D139">
        <v>17.835072248333333</v>
      </c>
      <c r="E139">
        <v>17.990033920000002</v>
      </c>
      <c r="F139">
        <v>15.129102844999998</v>
      </c>
      <c r="G139">
        <v>19.071983219999996</v>
      </c>
      <c r="H139">
        <v>17.229558108333332</v>
      </c>
      <c r="I139">
        <v>19.099900646666669</v>
      </c>
      <c r="J139">
        <v>15.545405774999999</v>
      </c>
      <c r="K139">
        <v>14.626190631666667</v>
      </c>
      <c r="L139">
        <v>17.555474831666668</v>
      </c>
      <c r="M139">
        <v>15.280007621666668</v>
      </c>
      <c r="N139">
        <v>14.661253679999996</v>
      </c>
      <c r="O139">
        <v>13.417226015000002</v>
      </c>
      <c r="P139">
        <v>14.808171393333334</v>
      </c>
      <c r="Q139">
        <v>16.671692296666667</v>
      </c>
      <c r="R139">
        <v>16.02565178</v>
      </c>
      <c r="S139">
        <v>15.647188598333335</v>
      </c>
      <c r="T139">
        <v>17.781697829999999</v>
      </c>
      <c r="U139">
        <v>16.200543839999998</v>
      </c>
      <c r="V139">
        <v>16.805858840000003</v>
      </c>
      <c r="W139">
        <v>19.808455514999999</v>
      </c>
      <c r="X139">
        <v>16.902228229999999</v>
      </c>
    </row>
    <row r="140" spans="1:25" x14ac:dyDescent="0.25">
      <c r="A140" s="67" t="s">
        <v>59</v>
      </c>
      <c r="B140" s="67">
        <v>18.521961549924868</v>
      </c>
      <c r="C140" s="67">
        <v>13.942316508532826</v>
      </c>
      <c r="D140">
        <v>4.5480049503817801</v>
      </c>
      <c r="E140">
        <v>4.679538065417459</v>
      </c>
      <c r="F140">
        <v>4.5009769241307254</v>
      </c>
      <c r="G140">
        <v>2.3002132706131033</v>
      </c>
      <c r="H140">
        <v>5.4172849007330228</v>
      </c>
      <c r="I140">
        <v>3.2282362696848059</v>
      </c>
      <c r="J140">
        <v>0.7369252415096228</v>
      </c>
      <c r="K140">
        <v>2.2234214476093537</v>
      </c>
      <c r="L140">
        <v>12.980623106191217</v>
      </c>
      <c r="M140">
        <v>4.3495291274813326</v>
      </c>
      <c r="N140">
        <v>3.0244639708301015</v>
      </c>
      <c r="O140">
        <v>4.84779522804007</v>
      </c>
      <c r="P140">
        <v>5.5002815769593099</v>
      </c>
      <c r="Q140">
        <v>1.0115237998576472</v>
      </c>
      <c r="R140">
        <v>3.8975005268607674</v>
      </c>
      <c r="S140">
        <v>1.404251561338735</v>
      </c>
      <c r="T140">
        <v>3.2030401575035401</v>
      </c>
      <c r="U140">
        <v>9.5924908528295987</v>
      </c>
      <c r="V140">
        <v>18.442428823965827</v>
      </c>
      <c r="W140">
        <v>11.005754424713473</v>
      </c>
      <c r="X140">
        <v>11.130209607751169</v>
      </c>
    </row>
    <row r="141" spans="1:25" x14ac:dyDescent="0.25">
      <c r="A141" s="67"/>
      <c r="B141" s="67"/>
      <c r="C141" s="67"/>
    </row>
    <row r="143" spans="1:25" ht="15.75" thickBot="1" x14ac:dyDescent="0.3">
      <c r="A143" t="s">
        <v>60</v>
      </c>
    </row>
    <row r="144" spans="1:25" x14ac:dyDescent="0.25">
      <c r="A144" s="68" t="s">
        <v>61</v>
      </c>
      <c r="B144" s="68" t="s">
        <v>62</v>
      </c>
      <c r="C144" s="68" t="s">
        <v>63</v>
      </c>
      <c r="D144" s="68" t="s">
        <v>64</v>
      </c>
      <c r="E144" s="68" t="s">
        <v>65</v>
      </c>
      <c r="F144" s="68" t="s">
        <v>66</v>
      </c>
      <c r="G144" s="68" t="s">
        <v>67</v>
      </c>
    </row>
    <row r="145" spans="1:7" x14ac:dyDescent="0.25">
      <c r="A145" s="67" t="s">
        <v>68</v>
      </c>
      <c r="B145" s="67">
        <v>0</v>
      </c>
      <c r="C145" s="67">
        <v>0</v>
      </c>
      <c r="D145" s="67">
        <v>65535</v>
      </c>
      <c r="E145" s="67">
        <v>65535</v>
      </c>
      <c r="F145" s="67" t="e">
        <v>#NUM!</v>
      </c>
      <c r="G145" s="67" t="e">
        <v>#NUM!</v>
      </c>
    </row>
    <row r="146" spans="1:7" x14ac:dyDescent="0.25">
      <c r="A146" s="67" t="s">
        <v>69</v>
      </c>
      <c r="B146" s="67">
        <v>171.17234202170226</v>
      </c>
      <c r="C146" s="67">
        <v>22</v>
      </c>
      <c r="D146" s="67">
        <v>7.7805610009864665</v>
      </c>
      <c r="E146" s="67">
        <v>1.1891445505987195</v>
      </c>
      <c r="F146" s="67">
        <v>0.30266310021215165</v>
      </c>
      <c r="G146" s="67">
        <v>1.5639362468589024</v>
      </c>
    </row>
    <row r="147" spans="1:7" x14ac:dyDescent="0.25">
      <c r="A147" s="67" t="s">
        <v>70</v>
      </c>
      <c r="B147" s="67">
        <v>0</v>
      </c>
      <c r="C147" s="67">
        <v>0</v>
      </c>
      <c r="D147" s="67">
        <v>65535</v>
      </c>
      <c r="E147" s="67">
        <v>65535</v>
      </c>
      <c r="F147" s="67" t="e">
        <v>#NUM!</v>
      </c>
      <c r="G147" s="67" t="e">
        <v>#NUM!</v>
      </c>
    </row>
    <row r="148" spans="1:7" x14ac:dyDescent="0.25">
      <c r="A148" s="67" t="s">
        <v>71</v>
      </c>
      <c r="B148" s="67">
        <v>300.97754378572085</v>
      </c>
      <c r="C148" s="67">
        <v>46</v>
      </c>
      <c r="D148" s="67">
        <v>6.5429900822982798</v>
      </c>
      <c r="E148" s="67"/>
      <c r="F148" s="67"/>
      <c r="G148" s="67"/>
    </row>
    <row r="149" spans="1:7" x14ac:dyDescent="0.25">
      <c r="A149" s="67"/>
      <c r="B149" s="67"/>
      <c r="C149" s="67"/>
      <c r="D149" s="67"/>
      <c r="E149" s="67"/>
      <c r="F149" s="67"/>
      <c r="G149" s="67"/>
    </row>
    <row r="150" spans="1:7" ht="15.75" thickBot="1" x14ac:dyDescent="0.3">
      <c r="A150" s="70" t="s">
        <v>55</v>
      </c>
      <c r="B150" s="70">
        <v>472.14988580742312</v>
      </c>
      <c r="C150" s="70">
        <v>68</v>
      </c>
      <c r="D150" s="70"/>
      <c r="E150" s="70"/>
      <c r="F150" s="70"/>
      <c r="G150" s="7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 Data &amp; Rankings</vt:lpstr>
      <vt:lpstr>Rankings</vt:lpstr>
      <vt:lpstr>blank</vt:lpstr>
      <vt:lpstr>stats</vt:lpstr>
      <vt:lpstr>'All Data &amp; Rankings'!Print_Titles</vt:lpstr>
    </vt:vector>
  </TitlesOfParts>
  <Company>UGA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Shirley</dc:creator>
  <cp:lastModifiedBy>Kathryn</cp:lastModifiedBy>
  <cp:lastPrinted>2015-07-21T19:09:47Z</cp:lastPrinted>
  <dcterms:created xsi:type="dcterms:W3CDTF">2010-07-23T17:24:22Z</dcterms:created>
  <dcterms:modified xsi:type="dcterms:W3CDTF">2016-01-06T15:56:17Z</dcterms:modified>
</cp:coreProperties>
</file>