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bookViews>
    <workbookView xWindow="0" yWindow="0" windowWidth="28800" windowHeight="12435"/>
  </bookViews>
  <sheets>
    <sheet name="Harvest Record" sheetId="1" r:id="rId1"/>
    <sheet name="Sheet2" sheetId="2" r:id="rId2"/>
    <sheet name="Sheet3" sheetId="3" r:id="rId3"/>
  </sheets>
  <definedNames>
    <definedName name="_xlnm.Print_Area" localSheetId="0">'Harvest Record'!$A$1:$P$52</definedName>
  </definedNames>
  <calcPr calcId="152511"/>
</workbook>
</file>

<file path=xl/calcChain.xml><?xml version="1.0" encoding="utf-8"?>
<calcChain xmlns="http://schemas.openxmlformats.org/spreadsheetml/2006/main">
  <c r="Q52" i="1" l="1"/>
  <c r="Q7" i="1" l="1"/>
  <c r="O9" i="1" s="1"/>
  <c r="Q10" i="1"/>
  <c r="O11" i="1" s="1"/>
  <c r="Q13" i="1"/>
  <c r="O14" i="1" s="1"/>
  <c r="Q16" i="1"/>
  <c r="O17" i="1" s="1"/>
  <c r="Q19" i="1"/>
  <c r="O21" i="1" s="1"/>
  <c r="Q22" i="1"/>
  <c r="O23" i="1" s="1"/>
  <c r="Q25" i="1"/>
  <c r="O26" i="1" s="1"/>
  <c r="Q28" i="1"/>
  <c r="O29" i="1" s="1"/>
  <c r="Q31" i="1"/>
  <c r="O33" i="1" s="1"/>
  <c r="Q34" i="1"/>
  <c r="O35" i="1" s="1"/>
  <c r="Q37" i="1"/>
  <c r="O38" i="1" s="1"/>
  <c r="Q40" i="1"/>
  <c r="O41" i="1" s="1"/>
  <c r="Q43" i="1"/>
  <c r="O45" i="1" s="1"/>
  <c r="Q46" i="1"/>
  <c r="O47" i="1" s="1"/>
  <c r="Q49" i="1"/>
  <c r="O50" i="1" s="1"/>
  <c r="O39" i="1" l="1"/>
  <c r="O27" i="1"/>
  <c r="O51" i="1"/>
  <c r="O48" i="1"/>
  <c r="O44" i="1"/>
  <c r="O32" i="1"/>
  <c r="O24" i="1"/>
  <c r="O20" i="1"/>
  <c r="O15" i="1"/>
  <c r="O12" i="1"/>
  <c r="O8" i="1"/>
  <c r="O18" i="1"/>
  <c r="O42" i="1"/>
  <c r="O30" i="1"/>
  <c r="O36" i="1"/>
</calcChain>
</file>

<file path=xl/sharedStrings.xml><?xml version="1.0" encoding="utf-8"?>
<sst xmlns="http://schemas.openxmlformats.org/spreadsheetml/2006/main" count="152" uniqueCount="58">
  <si>
    <t>Population- 32,000</t>
  </si>
  <si>
    <t>Company</t>
  </si>
  <si>
    <t>Variety</t>
  </si>
  <si>
    <t>Pioneer</t>
  </si>
  <si>
    <t>P1319HR ck</t>
  </si>
  <si>
    <t>RR2, LL, HX1</t>
  </si>
  <si>
    <t>P0993HR</t>
  </si>
  <si>
    <t xml:space="preserve">Pioneer </t>
  </si>
  <si>
    <t>RR2</t>
  </si>
  <si>
    <t>Dekalb</t>
  </si>
  <si>
    <t>Moisture</t>
  </si>
  <si>
    <t>Yield</t>
  </si>
  <si>
    <t>% of check</t>
  </si>
  <si>
    <t>Segment</t>
  </si>
  <si>
    <t>Test Wt.</t>
  </si>
  <si>
    <t>previous crop- soybeans</t>
  </si>
  <si>
    <t>RR2, LL, AM</t>
  </si>
  <si>
    <t>62-08</t>
  </si>
  <si>
    <t>Beck's XL</t>
  </si>
  <si>
    <t>6175AM</t>
  </si>
  <si>
    <t>63-33</t>
  </si>
  <si>
    <t xml:space="preserve">             2014 Mill Creek Farms Corn Test Plot Results</t>
  </si>
  <si>
    <t>Planted- 4/25/2014</t>
  </si>
  <si>
    <t xml:space="preserve"> location- E. of creek at Larry's </t>
  </si>
  <si>
    <t>8 row plots 1140' long</t>
  </si>
  <si>
    <t>Harvested- 9/19/2014</t>
  </si>
  <si>
    <t>P0636AM</t>
  </si>
  <si>
    <t>RR2,LL, AM</t>
  </si>
  <si>
    <t>Augusta</t>
  </si>
  <si>
    <t xml:space="preserve">RR2, LL, HX1 </t>
  </si>
  <si>
    <t>P0909AM</t>
  </si>
  <si>
    <t xml:space="preserve">Beck's </t>
  </si>
  <si>
    <t>5509A3</t>
  </si>
  <si>
    <t>Triple</t>
  </si>
  <si>
    <t>P1023AM</t>
  </si>
  <si>
    <t>P1105AM</t>
  </si>
  <si>
    <t>61-89</t>
  </si>
  <si>
    <t>GEN, VT2P</t>
  </si>
  <si>
    <t>5828AM</t>
  </si>
  <si>
    <t>P1197AM</t>
  </si>
  <si>
    <t>GEN, SS</t>
  </si>
  <si>
    <t>P1257AM</t>
  </si>
  <si>
    <t>P1248AM</t>
  </si>
  <si>
    <t>62-98</t>
  </si>
  <si>
    <t>6272AM</t>
  </si>
  <si>
    <t>P1395HR</t>
  </si>
  <si>
    <t>P1360AM</t>
  </si>
  <si>
    <t>P1498R</t>
  </si>
  <si>
    <t>P1498AM</t>
  </si>
  <si>
    <t>64-87</t>
  </si>
  <si>
    <t>P1479AM</t>
  </si>
  <si>
    <t>P1602AM</t>
  </si>
  <si>
    <t>66-40</t>
  </si>
  <si>
    <t>P1646AM</t>
  </si>
  <si>
    <t>67-58</t>
  </si>
  <si>
    <t>P2089AM</t>
  </si>
  <si>
    <t>P2088AM</t>
  </si>
  <si>
    <t>37,500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</si>
</sst>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2" fontId="3" fillId="2" borderId="0" xfId="0" applyNumberFormat="1" applyFont="1" applyFill="1"/>
    <xf numFmtId="165" fontId="1" fillId="0" borderId="0" xfId="0" applyNumberFormat="1" applyFont="1"/>
    <xf numFmtId="165" fontId="2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/>
    <xf numFmtId="165" fontId="3" fillId="0" borderId="0" xfId="0" applyNumberFormat="1" applyFont="1" applyFill="1"/>
    <xf numFmtId="165" fontId="3" fillId="0" borderId="0" xfId="0" applyNumberFormat="1" applyFont="1" applyAlignment="1">
      <alignment horizontal="left"/>
    </xf>
    <xf numFmtId="165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2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Fill="1"/>
    <xf numFmtId="164" fontId="0" fillId="0" borderId="0" xfId="0" applyNumberFormat="1"/>
    <xf numFmtId="0" fontId="1" fillId="0" borderId="0" xfId="0" applyNumberFormat="1" applyFont="1" applyAlignment="1">
      <alignment horizontal="left" indent="1"/>
    </xf>
    <xf numFmtId="0" fontId="2" fillId="0" borderId="0" xfId="0" applyNumberFormat="1" applyFont="1" applyAlignment="1">
      <alignment horizontal="left" indent="1"/>
    </xf>
    <xf numFmtId="0" fontId="3" fillId="2" borderId="0" xfId="0" applyNumberFormat="1" applyFont="1" applyFill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NumberFormat="1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left" indent="1"/>
    </xf>
    <xf numFmtId="3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1"/>
  <sheetViews>
    <sheetView tabSelected="1" showWhiteSpace="0" view="pageBreakPreview" topLeftCell="A28" zoomScale="145" zoomScaleNormal="100" zoomScaleSheetLayoutView="145" workbookViewId="0"/>
  </sheetViews>
  <sheetFormatPr defaultRowHeight="12.75" x14ac:dyDescent="0.2"/>
  <cols>
    <col min="1" max="1" width="4.5703125" customWidth="1"/>
    <col min="2" max="2" width="8.140625" style="41" customWidth="1"/>
    <col min="3" max="3" width="19.140625" style="1" customWidth="1"/>
    <col min="4" max="4" width="15" style="1" customWidth="1"/>
    <col min="5" max="5" width="8.140625" customWidth="1"/>
    <col min="6" max="6" width="9" style="1" customWidth="1"/>
    <col min="7" max="7" width="20.7109375" customWidth="1"/>
    <col min="8" max="8" width="9" style="17" customWidth="1"/>
    <col min="9" max="9" width="2.42578125" customWidth="1"/>
    <col min="10" max="10" width="4" customWidth="1"/>
    <col min="11" max="11" width="12.7109375" style="17" customWidth="1"/>
    <col min="12" max="12" width="1.7109375" customWidth="1"/>
    <col min="13" max="13" width="9.85546875" style="31" bestFit="1" customWidth="1"/>
    <col min="14" max="14" width="3.28515625" customWidth="1"/>
    <col min="15" max="15" width="10.7109375" style="25" bestFit="1" customWidth="1"/>
    <col min="16" max="16" width="6.140625" customWidth="1"/>
    <col min="17" max="17" width="14" hidden="1" customWidth="1"/>
  </cols>
  <sheetData>
    <row r="1" spans="2:17" s="3" customFormat="1" ht="36.4" customHeight="1" x14ac:dyDescent="0.4">
      <c r="B1" s="32"/>
      <c r="C1" s="2" t="s">
        <v>21</v>
      </c>
      <c r="D1" s="2"/>
      <c r="F1" s="2"/>
      <c r="H1" s="12"/>
      <c r="K1" s="12"/>
      <c r="M1" s="26"/>
      <c r="O1" s="19"/>
    </row>
    <row r="2" spans="2:17" s="3" customFormat="1" ht="25.5" customHeight="1" x14ac:dyDescent="0.4">
      <c r="B2" s="32"/>
      <c r="C2" s="2"/>
      <c r="D2" s="2"/>
      <c r="F2" s="2"/>
      <c r="H2" s="12"/>
      <c r="K2" s="12"/>
      <c r="M2" s="26"/>
      <c r="O2" s="19"/>
    </row>
    <row r="3" spans="2:17" s="5" customFormat="1" ht="17.649999999999999" customHeight="1" x14ac:dyDescent="0.25">
      <c r="B3" s="33"/>
      <c r="C3" s="4" t="s">
        <v>22</v>
      </c>
      <c r="D3" s="4"/>
      <c r="F3" s="4" t="s">
        <v>0</v>
      </c>
      <c r="H3" s="13" t="s">
        <v>23</v>
      </c>
      <c r="K3" s="13"/>
      <c r="M3" s="27"/>
      <c r="O3" s="20"/>
    </row>
    <row r="4" spans="2:17" s="5" customFormat="1" ht="17.649999999999999" customHeight="1" x14ac:dyDescent="0.25">
      <c r="B4" s="33"/>
      <c r="C4" s="4" t="s">
        <v>25</v>
      </c>
      <c r="D4" s="4"/>
      <c r="F4" s="4" t="s">
        <v>24</v>
      </c>
      <c r="H4" s="13" t="s">
        <v>15</v>
      </c>
      <c r="K4" s="13"/>
      <c r="M4" s="27"/>
      <c r="O4" s="20"/>
    </row>
    <row r="5" spans="2:17" s="5" customFormat="1" ht="34.5" customHeight="1" x14ac:dyDescent="0.25">
      <c r="B5" s="33"/>
      <c r="C5" s="4"/>
      <c r="D5" s="4"/>
      <c r="F5" s="4"/>
      <c r="H5" s="13"/>
      <c r="K5" s="13"/>
      <c r="M5" s="27"/>
      <c r="O5" s="20"/>
    </row>
    <row r="6" spans="2:17" s="5" customFormat="1" ht="17.649999999999999" customHeight="1" x14ac:dyDescent="0.25">
      <c r="B6" s="33"/>
      <c r="C6" s="4" t="s">
        <v>1</v>
      </c>
      <c r="D6" s="4" t="s">
        <v>2</v>
      </c>
      <c r="F6" s="4" t="s">
        <v>13</v>
      </c>
      <c r="H6" s="13" t="s">
        <v>10</v>
      </c>
      <c r="K6" s="13" t="s">
        <v>14</v>
      </c>
      <c r="M6" s="27" t="s">
        <v>11</v>
      </c>
      <c r="O6" s="20" t="s">
        <v>12</v>
      </c>
    </row>
    <row r="7" spans="2:17" s="7" customFormat="1" ht="18" customHeight="1" x14ac:dyDescent="0.25">
      <c r="B7" s="34">
        <v>1</v>
      </c>
      <c r="C7" s="6" t="s">
        <v>3</v>
      </c>
      <c r="D7" s="6" t="s">
        <v>4</v>
      </c>
      <c r="F7" s="6" t="s">
        <v>5</v>
      </c>
      <c r="H7" s="14">
        <v>21.2</v>
      </c>
      <c r="K7" s="14">
        <v>59.2</v>
      </c>
      <c r="M7" s="28">
        <v>237.8</v>
      </c>
      <c r="O7" s="21"/>
      <c r="Q7" s="18">
        <f>(M7+M10)/2</f>
        <v>243.05</v>
      </c>
    </row>
    <row r="8" spans="2:17" s="9" customFormat="1" ht="18" customHeight="1" x14ac:dyDescent="0.25">
      <c r="B8" s="35">
        <v>2</v>
      </c>
      <c r="C8" s="8" t="s">
        <v>3</v>
      </c>
      <c r="D8" s="8" t="s">
        <v>26</v>
      </c>
      <c r="F8" s="8" t="s">
        <v>27</v>
      </c>
      <c r="H8" s="15">
        <v>19.8</v>
      </c>
      <c r="K8" s="15">
        <v>55.9</v>
      </c>
      <c r="M8" s="29">
        <v>231.6</v>
      </c>
      <c r="O8" s="22">
        <f>M8/Q7</f>
        <v>0.95289035177946912</v>
      </c>
    </row>
    <row r="9" spans="2:17" s="9" customFormat="1" ht="18" customHeight="1" x14ac:dyDescent="0.25">
      <c r="B9" s="35">
        <v>3</v>
      </c>
      <c r="C9" s="8" t="s">
        <v>28</v>
      </c>
      <c r="D9" s="8">
        <v>5658</v>
      </c>
      <c r="F9" s="8" t="s">
        <v>5</v>
      </c>
      <c r="H9" s="15">
        <v>20.100000000000001</v>
      </c>
      <c r="K9" s="15">
        <v>55.5</v>
      </c>
      <c r="M9" s="29">
        <v>246.7</v>
      </c>
      <c r="O9" s="22">
        <f>M9/Q7</f>
        <v>1.0150174861139682</v>
      </c>
    </row>
    <row r="10" spans="2:17" s="7" customFormat="1" ht="18" customHeight="1" x14ac:dyDescent="0.25">
      <c r="B10" s="34">
        <v>4</v>
      </c>
      <c r="C10" s="6" t="s">
        <v>3</v>
      </c>
      <c r="D10" s="6" t="s">
        <v>4</v>
      </c>
      <c r="F10" s="6" t="s">
        <v>5</v>
      </c>
      <c r="H10" s="14">
        <v>21.1</v>
      </c>
      <c r="K10" s="14">
        <v>57.3</v>
      </c>
      <c r="M10" s="28">
        <v>248.3</v>
      </c>
      <c r="O10" s="21"/>
      <c r="Q10" s="7">
        <f>(M10+M13)/2</f>
        <v>246.65</v>
      </c>
    </row>
    <row r="11" spans="2:17" s="9" customFormat="1" ht="18" customHeight="1" x14ac:dyDescent="0.25">
      <c r="B11" s="35">
        <v>5</v>
      </c>
      <c r="C11" s="8" t="s">
        <v>3</v>
      </c>
      <c r="D11" s="8" t="s">
        <v>6</v>
      </c>
      <c r="F11" s="8" t="s">
        <v>29</v>
      </c>
      <c r="H11" s="15">
        <v>17.899999999999999</v>
      </c>
      <c r="K11" s="15">
        <v>55.4</v>
      </c>
      <c r="M11" s="29">
        <v>235.6</v>
      </c>
      <c r="O11" s="22">
        <f>M11/Q10</f>
        <v>0.95519967565376029</v>
      </c>
    </row>
    <row r="12" spans="2:17" s="9" customFormat="1" ht="18" customHeight="1" x14ac:dyDescent="0.25">
      <c r="B12" s="35">
        <v>6</v>
      </c>
      <c r="C12" s="8" t="s">
        <v>3</v>
      </c>
      <c r="D12" s="8" t="s">
        <v>30</v>
      </c>
      <c r="F12" s="8" t="s">
        <v>16</v>
      </c>
      <c r="H12" s="15">
        <v>19.5</v>
      </c>
      <c r="K12" s="15">
        <v>56.2</v>
      </c>
      <c r="M12" s="29">
        <v>238.2</v>
      </c>
      <c r="O12" s="22">
        <f>M12/Q10</f>
        <v>0.96574092844111081</v>
      </c>
    </row>
    <row r="13" spans="2:17" s="7" customFormat="1" ht="18" customHeight="1" x14ac:dyDescent="0.25">
      <c r="B13" s="34">
        <v>7</v>
      </c>
      <c r="C13" s="6" t="s">
        <v>3</v>
      </c>
      <c r="D13" s="6" t="s">
        <v>4</v>
      </c>
      <c r="F13" s="6" t="s">
        <v>5</v>
      </c>
      <c r="H13" s="14">
        <v>19.399999999999999</v>
      </c>
      <c r="K13" s="14">
        <v>60.4</v>
      </c>
      <c r="M13" s="28">
        <v>245</v>
      </c>
      <c r="O13" s="21"/>
      <c r="Q13" s="7">
        <f>(M13+M16)/2</f>
        <v>244.6</v>
      </c>
    </row>
    <row r="14" spans="2:17" s="9" customFormat="1" ht="18" customHeight="1" x14ac:dyDescent="0.25">
      <c r="B14" s="35">
        <v>8</v>
      </c>
      <c r="C14" s="8" t="s">
        <v>31</v>
      </c>
      <c r="D14" s="8" t="s">
        <v>32</v>
      </c>
      <c r="F14" s="8" t="s">
        <v>33</v>
      </c>
      <c r="H14" s="15">
        <v>20.5</v>
      </c>
      <c r="K14" s="15">
        <v>56.2</v>
      </c>
      <c r="M14" s="29">
        <v>245.1</v>
      </c>
      <c r="O14" s="22">
        <f>M14/Q13</f>
        <v>1.0020441537203597</v>
      </c>
    </row>
    <row r="15" spans="2:17" s="9" customFormat="1" ht="18" customHeight="1" x14ac:dyDescent="0.25">
      <c r="B15" s="35">
        <v>9</v>
      </c>
      <c r="C15" s="8" t="s">
        <v>3</v>
      </c>
      <c r="D15" s="8" t="s">
        <v>34</v>
      </c>
      <c r="F15" s="8" t="s">
        <v>16</v>
      </c>
      <c r="H15" s="15">
        <v>18.8</v>
      </c>
      <c r="K15" s="15">
        <v>57.8</v>
      </c>
      <c r="M15" s="29">
        <v>234.5</v>
      </c>
      <c r="O15" s="22">
        <f>M15/Q13</f>
        <v>0.95870809484873265</v>
      </c>
    </row>
    <row r="16" spans="2:17" s="7" customFormat="1" ht="18" customHeight="1" x14ac:dyDescent="0.25">
      <c r="B16" s="34">
        <v>10</v>
      </c>
      <c r="C16" s="6" t="s">
        <v>3</v>
      </c>
      <c r="D16" s="6" t="s">
        <v>4</v>
      </c>
      <c r="F16" s="6" t="s">
        <v>5</v>
      </c>
      <c r="H16" s="14">
        <v>20.100000000000001</v>
      </c>
      <c r="K16" s="14">
        <v>59.5</v>
      </c>
      <c r="M16" s="28">
        <v>244.2</v>
      </c>
      <c r="O16" s="21"/>
      <c r="Q16" s="7">
        <f>(M16+M19)/2</f>
        <v>237.05</v>
      </c>
    </row>
    <row r="17" spans="2:17" s="9" customFormat="1" ht="18" customHeight="1" x14ac:dyDescent="0.25">
      <c r="B17" s="35">
        <v>11</v>
      </c>
      <c r="C17" s="8" t="s">
        <v>7</v>
      </c>
      <c r="D17" s="8" t="s">
        <v>35</v>
      </c>
      <c r="F17" s="8" t="s">
        <v>16</v>
      </c>
      <c r="H17" s="15">
        <v>19.5</v>
      </c>
      <c r="K17" s="15">
        <v>59.7</v>
      </c>
      <c r="M17" s="29">
        <v>244.5</v>
      </c>
      <c r="O17" s="22">
        <f>M17/Q16</f>
        <v>1.0314279687829571</v>
      </c>
    </row>
    <row r="18" spans="2:17" s="9" customFormat="1" ht="18" customHeight="1" x14ac:dyDescent="0.25">
      <c r="B18" s="35">
        <v>12</v>
      </c>
      <c r="C18" s="8" t="s">
        <v>9</v>
      </c>
      <c r="D18" s="8" t="s">
        <v>36</v>
      </c>
      <c r="F18" s="8" t="s">
        <v>37</v>
      </c>
      <c r="H18" s="15">
        <v>19.899999999999999</v>
      </c>
      <c r="K18" s="15">
        <v>58.7</v>
      </c>
      <c r="M18" s="29">
        <v>231.3</v>
      </c>
      <c r="O18" s="22">
        <f>M18/Q16</f>
        <v>0.97574351402657666</v>
      </c>
    </row>
    <row r="19" spans="2:17" s="7" customFormat="1" ht="18" customHeight="1" x14ac:dyDescent="0.25">
      <c r="B19" s="34">
        <v>13</v>
      </c>
      <c r="C19" s="6" t="s">
        <v>3</v>
      </c>
      <c r="D19" s="6" t="s">
        <v>4</v>
      </c>
      <c r="F19" s="6" t="s">
        <v>5</v>
      </c>
      <c r="H19" s="14">
        <v>19.2</v>
      </c>
      <c r="K19" s="14">
        <v>58.3</v>
      </c>
      <c r="M19" s="28">
        <v>229.9</v>
      </c>
      <c r="O19" s="21"/>
      <c r="Q19" s="7">
        <f>(M19+M22)/2</f>
        <v>234.25</v>
      </c>
    </row>
    <row r="20" spans="2:17" s="9" customFormat="1" ht="18" customHeight="1" x14ac:dyDescent="0.25">
      <c r="B20" s="35">
        <v>14</v>
      </c>
      <c r="C20" s="8" t="s">
        <v>18</v>
      </c>
      <c r="D20" s="8" t="s">
        <v>38</v>
      </c>
      <c r="F20" s="8" t="s">
        <v>16</v>
      </c>
      <c r="H20" s="15">
        <v>19.2</v>
      </c>
      <c r="K20" s="15">
        <v>59.6</v>
      </c>
      <c r="M20" s="29">
        <v>228.1</v>
      </c>
      <c r="O20" s="22">
        <f>M20/Q19</f>
        <v>0.97374599786552829</v>
      </c>
    </row>
    <row r="21" spans="2:17" s="9" customFormat="1" ht="18" customHeight="1" x14ac:dyDescent="0.25">
      <c r="B21" s="35">
        <v>15</v>
      </c>
      <c r="C21" s="8" t="s">
        <v>3</v>
      </c>
      <c r="D21" s="8" t="s">
        <v>39</v>
      </c>
      <c r="F21" s="8" t="s">
        <v>16</v>
      </c>
      <c r="H21" s="15">
        <v>19.3</v>
      </c>
      <c r="K21" s="15">
        <v>57.9</v>
      </c>
      <c r="M21" s="29">
        <v>245.4</v>
      </c>
      <c r="O21" s="22">
        <f>M21/Q19</f>
        <v>1.0475987193169691</v>
      </c>
    </row>
    <row r="22" spans="2:17" s="7" customFormat="1" ht="18" customHeight="1" x14ac:dyDescent="0.25">
      <c r="B22" s="34">
        <v>16</v>
      </c>
      <c r="C22" s="6" t="s">
        <v>7</v>
      </c>
      <c r="D22" s="6" t="s">
        <v>4</v>
      </c>
      <c r="F22" s="6" t="s">
        <v>5</v>
      </c>
      <c r="H22" s="14">
        <v>20.6</v>
      </c>
      <c r="K22" s="14">
        <v>60.4</v>
      </c>
      <c r="M22" s="28">
        <v>238.6</v>
      </c>
      <c r="O22" s="21"/>
      <c r="Q22" s="7">
        <f>(M22+M25)/2</f>
        <v>242.2</v>
      </c>
    </row>
    <row r="23" spans="2:17" s="9" customFormat="1" ht="18" customHeight="1" x14ac:dyDescent="0.25">
      <c r="B23" s="35">
        <v>17</v>
      </c>
      <c r="C23" s="8" t="s">
        <v>9</v>
      </c>
      <c r="D23" s="8" t="s">
        <v>17</v>
      </c>
      <c r="F23" s="8" t="s">
        <v>40</v>
      </c>
      <c r="H23" s="15">
        <v>19.399999999999999</v>
      </c>
      <c r="K23" s="15">
        <v>55.5</v>
      </c>
      <c r="M23" s="29">
        <v>234.3</v>
      </c>
      <c r="O23" s="22">
        <f>M23/Q22</f>
        <v>0.96738232865400509</v>
      </c>
    </row>
    <row r="24" spans="2:17" s="9" customFormat="1" ht="18" customHeight="1" x14ac:dyDescent="0.25">
      <c r="B24" s="35">
        <v>18</v>
      </c>
      <c r="C24" s="8" t="s">
        <v>3</v>
      </c>
      <c r="D24" s="8" t="s">
        <v>41</v>
      </c>
      <c r="F24" s="8" t="s">
        <v>16</v>
      </c>
      <c r="H24" s="15">
        <v>20.8</v>
      </c>
      <c r="K24" s="15">
        <v>57</v>
      </c>
      <c r="M24" s="29">
        <v>276.10000000000002</v>
      </c>
      <c r="O24" s="22">
        <f>M24/Q22</f>
        <v>1.1399669694467385</v>
      </c>
    </row>
    <row r="25" spans="2:17" s="7" customFormat="1" ht="18" customHeight="1" x14ac:dyDescent="0.25">
      <c r="B25" s="34">
        <v>19</v>
      </c>
      <c r="C25" s="6" t="s">
        <v>3</v>
      </c>
      <c r="D25" s="6" t="s">
        <v>4</v>
      </c>
      <c r="F25" s="6" t="s">
        <v>5</v>
      </c>
      <c r="H25" s="14">
        <v>20.2</v>
      </c>
      <c r="K25" s="14">
        <v>57.2</v>
      </c>
      <c r="M25" s="28">
        <v>245.8</v>
      </c>
      <c r="O25" s="21"/>
      <c r="Q25" s="7">
        <f>(M25+M28)/2</f>
        <v>248</v>
      </c>
    </row>
    <row r="26" spans="2:17" s="9" customFormat="1" ht="18" customHeight="1" x14ac:dyDescent="0.25">
      <c r="B26" s="35">
        <v>20</v>
      </c>
      <c r="C26" s="8" t="s">
        <v>18</v>
      </c>
      <c r="D26" s="8" t="s">
        <v>19</v>
      </c>
      <c r="F26" s="8" t="s">
        <v>16</v>
      </c>
      <c r="H26" s="15">
        <v>20.7</v>
      </c>
      <c r="K26" s="15">
        <v>57.4</v>
      </c>
      <c r="M26" s="29">
        <v>241.3</v>
      </c>
      <c r="O26" s="22">
        <f>M26/Q25</f>
        <v>0.97298387096774197</v>
      </c>
    </row>
    <row r="27" spans="2:17" s="9" customFormat="1" ht="18" customHeight="1" x14ac:dyDescent="0.25">
      <c r="B27" s="35">
        <v>21</v>
      </c>
      <c r="C27" s="8" t="s">
        <v>3</v>
      </c>
      <c r="D27" s="8" t="s">
        <v>42</v>
      </c>
      <c r="F27" s="8" t="s">
        <v>16</v>
      </c>
      <c r="H27" s="15">
        <v>20.100000000000001</v>
      </c>
      <c r="K27" s="15">
        <v>56.1</v>
      </c>
      <c r="M27" s="29">
        <v>248.3</v>
      </c>
      <c r="O27" s="22">
        <f>M27/Q25</f>
        <v>1.0012096774193548</v>
      </c>
    </row>
    <row r="28" spans="2:17" s="7" customFormat="1" ht="18" customHeight="1" x14ac:dyDescent="0.25">
      <c r="B28" s="34">
        <v>22</v>
      </c>
      <c r="C28" s="6" t="s">
        <v>3</v>
      </c>
      <c r="D28" s="6" t="s">
        <v>4</v>
      </c>
      <c r="F28" s="6" t="s">
        <v>5</v>
      </c>
      <c r="H28" s="14">
        <v>20.8</v>
      </c>
      <c r="K28" s="14">
        <v>59.3</v>
      </c>
      <c r="M28" s="28">
        <v>250.2</v>
      </c>
      <c r="O28" s="21"/>
      <c r="Q28" s="7">
        <f>(M28+M31)/2</f>
        <v>249.64999999999998</v>
      </c>
    </row>
    <row r="29" spans="2:17" s="9" customFormat="1" ht="18" customHeight="1" x14ac:dyDescent="0.25">
      <c r="B29" s="35">
        <v>23</v>
      </c>
      <c r="C29" s="8" t="s">
        <v>9</v>
      </c>
      <c r="D29" s="8" t="s">
        <v>43</v>
      </c>
      <c r="F29" s="8" t="s">
        <v>37</v>
      </c>
      <c r="H29" s="15">
        <v>20.8</v>
      </c>
      <c r="K29" s="15">
        <v>57.6</v>
      </c>
      <c r="M29" s="29">
        <v>241.7</v>
      </c>
      <c r="O29" s="22">
        <f>M29/Q28</f>
        <v>0.96815541758461854</v>
      </c>
    </row>
    <row r="30" spans="2:17" s="9" customFormat="1" ht="18" customHeight="1" x14ac:dyDescent="0.25">
      <c r="B30" s="35">
        <v>24</v>
      </c>
      <c r="C30" s="8" t="s">
        <v>18</v>
      </c>
      <c r="D30" s="8" t="s">
        <v>44</v>
      </c>
      <c r="F30" s="8" t="s">
        <v>16</v>
      </c>
      <c r="H30" s="15">
        <v>20.100000000000001</v>
      </c>
      <c r="K30" s="15">
        <v>59.7</v>
      </c>
      <c r="M30" s="29">
        <v>238.7</v>
      </c>
      <c r="O30" s="22">
        <f>M30/Q28</f>
        <v>0.95613859403164436</v>
      </c>
    </row>
    <row r="31" spans="2:17" s="7" customFormat="1" ht="18" customHeight="1" x14ac:dyDescent="0.25">
      <c r="B31" s="34">
        <v>25</v>
      </c>
      <c r="C31" s="6" t="s">
        <v>3</v>
      </c>
      <c r="D31" s="6" t="s">
        <v>4</v>
      </c>
      <c r="F31" s="6" t="s">
        <v>5</v>
      </c>
      <c r="H31" s="14">
        <v>20.399999999999999</v>
      </c>
      <c r="K31" s="14">
        <v>58.6</v>
      </c>
      <c r="M31" s="28">
        <v>249.1</v>
      </c>
      <c r="O31" s="21"/>
      <c r="Q31" s="7">
        <f>(M31+M34)/2</f>
        <v>251.05</v>
      </c>
    </row>
    <row r="32" spans="2:17" s="9" customFormat="1" ht="18" customHeight="1" x14ac:dyDescent="0.25">
      <c r="B32" s="35">
        <v>26</v>
      </c>
      <c r="C32" s="8" t="s">
        <v>3</v>
      </c>
      <c r="D32" s="8" t="s">
        <v>45</v>
      </c>
      <c r="F32" s="8" t="s">
        <v>5</v>
      </c>
      <c r="H32" s="15">
        <v>20.8</v>
      </c>
      <c r="K32" s="15">
        <v>58.5</v>
      </c>
      <c r="M32" s="29">
        <v>249.2</v>
      </c>
      <c r="O32" s="22">
        <f>M32/Q31</f>
        <v>0.99263095000995805</v>
      </c>
    </row>
    <row r="33" spans="2:17" s="9" customFormat="1" ht="18" customHeight="1" x14ac:dyDescent="0.25">
      <c r="B33" s="35">
        <v>27</v>
      </c>
      <c r="C33" s="8" t="s">
        <v>9</v>
      </c>
      <c r="D33" s="8" t="s">
        <v>20</v>
      </c>
      <c r="F33" s="8" t="s">
        <v>40</v>
      </c>
      <c r="H33" s="15">
        <v>20.2</v>
      </c>
      <c r="K33" s="15">
        <v>56.6</v>
      </c>
      <c r="M33" s="29">
        <v>241.7</v>
      </c>
      <c r="O33" s="22">
        <f>M33/Q31</f>
        <v>0.962756423023302</v>
      </c>
    </row>
    <row r="34" spans="2:17" s="7" customFormat="1" ht="18" customHeight="1" x14ac:dyDescent="0.25">
      <c r="B34" s="34">
        <v>28</v>
      </c>
      <c r="C34" s="6" t="s">
        <v>3</v>
      </c>
      <c r="D34" s="6" t="s">
        <v>4</v>
      </c>
      <c r="F34" s="6" t="s">
        <v>5</v>
      </c>
      <c r="H34" s="14">
        <v>21.1</v>
      </c>
      <c r="K34" s="14">
        <v>59</v>
      </c>
      <c r="M34" s="28">
        <v>253</v>
      </c>
      <c r="O34" s="21"/>
      <c r="Q34" s="7">
        <f>(M34+M37)/2</f>
        <v>246.1</v>
      </c>
    </row>
    <row r="35" spans="2:17" s="9" customFormat="1" ht="18" customHeight="1" x14ac:dyDescent="0.25">
      <c r="B35" s="35">
        <v>29</v>
      </c>
      <c r="C35" s="8" t="s">
        <v>3</v>
      </c>
      <c r="D35" s="8" t="s">
        <v>46</v>
      </c>
      <c r="F35" s="8" t="s">
        <v>16</v>
      </c>
      <c r="H35" s="15">
        <v>21.3</v>
      </c>
      <c r="K35" s="15">
        <v>58.4</v>
      </c>
      <c r="M35" s="29">
        <v>241.1</v>
      </c>
      <c r="O35" s="22">
        <f>M35/Q34</f>
        <v>0.9796830556684275</v>
      </c>
    </row>
    <row r="36" spans="2:17" s="9" customFormat="1" ht="18" customHeight="1" x14ac:dyDescent="0.25">
      <c r="B36" s="35">
        <v>30</v>
      </c>
      <c r="C36" s="8" t="s">
        <v>3</v>
      </c>
      <c r="D36" s="8" t="s">
        <v>47</v>
      </c>
      <c r="F36" s="8" t="s">
        <v>8</v>
      </c>
      <c r="H36" s="15">
        <v>21.5</v>
      </c>
      <c r="K36" s="15">
        <v>58.5</v>
      </c>
      <c r="M36" s="29">
        <v>233.6</v>
      </c>
      <c r="O36" s="22">
        <f>M36/Q34</f>
        <v>0.94920763917106865</v>
      </c>
    </row>
    <row r="37" spans="2:17" s="7" customFormat="1" ht="18" customHeight="1" x14ac:dyDescent="0.25">
      <c r="B37" s="34">
        <v>31</v>
      </c>
      <c r="C37" s="6" t="s">
        <v>7</v>
      </c>
      <c r="D37" s="6" t="s">
        <v>4</v>
      </c>
      <c r="F37" s="6" t="s">
        <v>5</v>
      </c>
      <c r="H37" s="14">
        <v>20.9</v>
      </c>
      <c r="K37" s="14">
        <v>57.8</v>
      </c>
      <c r="M37" s="28">
        <v>239.2</v>
      </c>
      <c r="O37" s="21"/>
      <c r="Q37" s="7">
        <f>(M37+M40)/2</f>
        <v>247.05</v>
      </c>
    </row>
    <row r="38" spans="2:17" s="9" customFormat="1" ht="18" customHeight="1" x14ac:dyDescent="0.25">
      <c r="B38" s="35">
        <v>32</v>
      </c>
      <c r="C38" s="8" t="s">
        <v>3</v>
      </c>
      <c r="D38" s="8" t="s">
        <v>48</v>
      </c>
      <c r="F38" s="8" t="s">
        <v>16</v>
      </c>
      <c r="H38" s="15">
        <v>21.8</v>
      </c>
      <c r="K38" s="15">
        <v>56.4</v>
      </c>
      <c r="M38" s="29">
        <v>245.6</v>
      </c>
      <c r="O38" s="22">
        <f>M38/Q37</f>
        <v>0.99413074276462243</v>
      </c>
    </row>
    <row r="39" spans="2:17" s="9" customFormat="1" ht="18" customHeight="1" x14ac:dyDescent="0.25">
      <c r="B39" s="35">
        <v>33</v>
      </c>
      <c r="C39" s="8" t="s">
        <v>9</v>
      </c>
      <c r="D39" s="8" t="s">
        <v>49</v>
      </c>
      <c r="F39" s="8" t="s">
        <v>40</v>
      </c>
      <c r="H39" s="15">
        <v>22.3</v>
      </c>
      <c r="K39" s="15">
        <v>56.3</v>
      </c>
      <c r="M39" s="29">
        <v>251.8</v>
      </c>
      <c r="O39" s="22">
        <f>M39/Q37</f>
        <v>1.0192268771503745</v>
      </c>
    </row>
    <row r="40" spans="2:17" s="7" customFormat="1" ht="18" customHeight="1" x14ac:dyDescent="0.25">
      <c r="B40" s="34">
        <v>34</v>
      </c>
      <c r="C40" s="6" t="s">
        <v>7</v>
      </c>
      <c r="D40" s="6" t="s">
        <v>4</v>
      </c>
      <c r="F40" s="6" t="s">
        <v>5</v>
      </c>
      <c r="H40" s="14">
        <v>21.1</v>
      </c>
      <c r="K40" s="14">
        <v>57.9</v>
      </c>
      <c r="M40" s="28">
        <v>254.9</v>
      </c>
      <c r="O40" s="21"/>
      <c r="Q40" s="7">
        <f>(M40+M43)/2</f>
        <v>251.45</v>
      </c>
    </row>
    <row r="41" spans="2:17" s="9" customFormat="1" ht="18" customHeight="1" x14ac:dyDescent="0.25">
      <c r="B41" s="35">
        <v>35</v>
      </c>
      <c r="C41" s="8" t="s">
        <v>3</v>
      </c>
      <c r="D41" s="8" t="s">
        <v>50</v>
      </c>
      <c r="F41" s="8" t="s">
        <v>16</v>
      </c>
      <c r="H41" s="15">
        <v>22.7</v>
      </c>
      <c r="K41" s="15">
        <v>57.9</v>
      </c>
      <c r="M41" s="29">
        <v>258.3</v>
      </c>
      <c r="O41" s="22">
        <f>M41/Q40</f>
        <v>1.0272419964207598</v>
      </c>
    </row>
    <row r="42" spans="2:17" s="9" customFormat="1" ht="18" customHeight="1" x14ac:dyDescent="0.25">
      <c r="B42" s="35">
        <v>36</v>
      </c>
      <c r="C42" s="8" t="s">
        <v>3</v>
      </c>
      <c r="D42" s="8" t="s">
        <v>51</v>
      </c>
      <c r="F42" s="8" t="s">
        <v>16</v>
      </c>
      <c r="H42" s="15">
        <v>21.6</v>
      </c>
      <c r="K42" s="15">
        <v>57.9</v>
      </c>
      <c r="M42" s="29">
        <v>258.52480000000003</v>
      </c>
      <c r="O42" s="22">
        <f>M42/Q40</f>
        <v>1.0281360111354148</v>
      </c>
    </row>
    <row r="43" spans="2:17" s="7" customFormat="1" ht="18" customHeight="1" x14ac:dyDescent="0.25">
      <c r="B43" s="34">
        <v>37</v>
      </c>
      <c r="C43" s="6" t="s">
        <v>3</v>
      </c>
      <c r="D43" s="6" t="s">
        <v>4</v>
      </c>
      <c r="F43" s="6" t="s">
        <v>5</v>
      </c>
      <c r="H43" s="14">
        <v>21.5</v>
      </c>
      <c r="K43" s="14">
        <v>57.7</v>
      </c>
      <c r="M43" s="28">
        <v>248</v>
      </c>
      <c r="O43" s="21"/>
      <c r="Q43" s="7">
        <f>(M43+M46)/2</f>
        <v>252.55</v>
      </c>
    </row>
    <row r="44" spans="2:17" s="9" customFormat="1" ht="18" customHeight="1" x14ac:dyDescent="0.25">
      <c r="B44" s="36">
        <v>38</v>
      </c>
      <c r="C44" s="8" t="s">
        <v>9</v>
      </c>
      <c r="D44" s="8" t="s">
        <v>52</v>
      </c>
      <c r="F44" s="8" t="s">
        <v>40</v>
      </c>
      <c r="H44" s="15">
        <v>23.9</v>
      </c>
      <c r="K44" s="15">
        <v>54.5</v>
      </c>
      <c r="M44" s="29">
        <v>255.6</v>
      </c>
      <c r="O44" s="22">
        <f>M44/Q43</f>
        <v>1.0120768164719858</v>
      </c>
    </row>
    <row r="45" spans="2:17" s="11" customFormat="1" ht="18" customHeight="1" x14ac:dyDescent="0.25">
      <c r="B45" s="37">
        <v>39</v>
      </c>
      <c r="C45" s="10" t="s">
        <v>3</v>
      </c>
      <c r="D45" s="10" t="s">
        <v>53</v>
      </c>
      <c r="F45" s="10" t="s">
        <v>16</v>
      </c>
      <c r="H45" s="16">
        <v>24.9</v>
      </c>
      <c r="K45" s="16">
        <v>54.7</v>
      </c>
      <c r="M45" s="30">
        <v>257.39999999999998</v>
      </c>
      <c r="O45" s="23">
        <f>M45/Q43</f>
        <v>1.0192041179964362</v>
      </c>
    </row>
    <row r="46" spans="2:17" s="7" customFormat="1" ht="18" customHeight="1" x14ac:dyDescent="0.25">
      <c r="B46" s="38">
        <v>40</v>
      </c>
      <c r="C46" s="6" t="s">
        <v>3</v>
      </c>
      <c r="D46" s="6" t="s">
        <v>4</v>
      </c>
      <c r="F46" s="6" t="s">
        <v>5</v>
      </c>
      <c r="H46" s="14">
        <v>21.3</v>
      </c>
      <c r="K46" s="14">
        <v>58.5</v>
      </c>
      <c r="M46" s="28">
        <v>257.10000000000002</v>
      </c>
      <c r="O46" s="21"/>
      <c r="Q46" s="7">
        <f>(M46+M49)/2</f>
        <v>252.35000000000002</v>
      </c>
    </row>
    <row r="47" spans="2:17" s="9" customFormat="1" ht="18" customHeight="1" x14ac:dyDescent="0.25">
      <c r="B47" s="36">
        <v>41</v>
      </c>
      <c r="C47" s="8" t="s">
        <v>9</v>
      </c>
      <c r="D47" s="8" t="s">
        <v>54</v>
      </c>
      <c r="F47" s="8" t="s">
        <v>37</v>
      </c>
      <c r="H47" s="15">
        <v>21.9</v>
      </c>
      <c r="K47" s="15">
        <v>58.1</v>
      </c>
      <c r="M47" s="29">
        <v>261.3</v>
      </c>
      <c r="O47" s="22">
        <f>M47/Q46</f>
        <v>1.0354666138299979</v>
      </c>
    </row>
    <row r="48" spans="2:17" s="9" customFormat="1" ht="18" customHeight="1" x14ac:dyDescent="0.25">
      <c r="B48" s="36">
        <v>42</v>
      </c>
      <c r="C48" s="8" t="s">
        <v>3</v>
      </c>
      <c r="D48" s="8" t="s">
        <v>55</v>
      </c>
      <c r="F48" s="8" t="s">
        <v>16</v>
      </c>
      <c r="H48" s="15">
        <v>24.2</v>
      </c>
      <c r="K48" s="15">
        <v>54.7</v>
      </c>
      <c r="M48" s="29">
        <v>282.5</v>
      </c>
      <c r="O48" s="22">
        <f>M48/Q46</f>
        <v>1.1194769169803842</v>
      </c>
    </row>
    <row r="49" spans="2:17" s="7" customFormat="1" ht="18" customHeight="1" x14ac:dyDescent="0.25">
      <c r="B49" s="38">
        <v>43</v>
      </c>
      <c r="C49" s="6" t="s">
        <v>3</v>
      </c>
      <c r="D49" s="6" t="s">
        <v>4</v>
      </c>
      <c r="F49" s="6" t="s">
        <v>5</v>
      </c>
      <c r="H49" s="14">
        <v>21.3</v>
      </c>
      <c r="K49" s="14">
        <v>55.8</v>
      </c>
      <c r="M49" s="28">
        <v>247.6</v>
      </c>
      <c r="O49" s="21"/>
      <c r="Q49" s="7">
        <f>(M49+M52)/2</f>
        <v>251.3</v>
      </c>
    </row>
    <row r="50" spans="2:17" s="11" customFormat="1" ht="18" customHeight="1" x14ac:dyDescent="0.25">
      <c r="B50" s="39">
        <v>44</v>
      </c>
      <c r="C50" s="10" t="s">
        <v>3</v>
      </c>
      <c r="D50" s="10" t="s">
        <v>56</v>
      </c>
      <c r="F50" s="10" t="s">
        <v>16</v>
      </c>
      <c r="H50" s="16">
        <v>23.3</v>
      </c>
      <c r="K50" s="16">
        <v>54.8</v>
      </c>
      <c r="M50" s="30">
        <v>273.39999999999998</v>
      </c>
      <c r="O50" s="23">
        <f>M50/Q49</f>
        <v>1.0879426979705529</v>
      </c>
    </row>
    <row r="51" spans="2:17" s="9" customFormat="1" ht="18" customHeight="1" x14ac:dyDescent="0.25">
      <c r="B51" s="35">
        <v>45</v>
      </c>
      <c r="C51" s="8" t="s">
        <v>3</v>
      </c>
      <c r="D51" s="8" t="s">
        <v>56</v>
      </c>
      <c r="E51" s="42" t="s">
        <v>57</v>
      </c>
      <c r="F51" s="8" t="s">
        <v>16</v>
      </c>
      <c r="H51" s="15">
        <v>23.3</v>
      </c>
      <c r="K51" s="15">
        <v>54.7</v>
      </c>
      <c r="M51" s="29">
        <v>278.2</v>
      </c>
      <c r="O51" s="22">
        <f>M51/Q49</f>
        <v>1.1070433744528452</v>
      </c>
    </row>
    <row r="52" spans="2:17" s="7" customFormat="1" ht="18" customHeight="1" x14ac:dyDescent="0.25">
      <c r="B52" s="38">
        <v>46</v>
      </c>
      <c r="C52" s="6" t="s">
        <v>3</v>
      </c>
      <c r="D52" s="6" t="s">
        <v>4</v>
      </c>
      <c r="F52" s="6" t="s">
        <v>5</v>
      </c>
      <c r="H52" s="14">
        <v>20.5</v>
      </c>
      <c r="K52" s="14">
        <v>58.3</v>
      </c>
      <c r="M52" s="28">
        <v>255</v>
      </c>
      <c r="O52" s="21"/>
      <c r="Q52" s="18" t="e">
        <f>(M52+#REF!)/2</f>
        <v>#REF!</v>
      </c>
    </row>
    <row r="53" spans="2:17" s="9" customFormat="1" ht="18" customHeight="1" x14ac:dyDescent="0.25">
      <c r="B53" s="36"/>
      <c r="C53" s="8"/>
      <c r="D53" s="8"/>
      <c r="F53" s="8"/>
      <c r="H53" s="15"/>
      <c r="K53" s="15"/>
      <c r="M53" s="29"/>
      <c r="O53" s="22"/>
    </row>
    <row r="54" spans="2:17" s="9" customFormat="1" ht="18" customHeight="1" x14ac:dyDescent="0.25">
      <c r="B54" s="36"/>
      <c r="C54" s="8"/>
      <c r="D54" s="8"/>
      <c r="F54" s="8"/>
      <c r="H54" s="15"/>
      <c r="K54" s="15"/>
      <c r="M54" s="29"/>
      <c r="O54" s="22"/>
    </row>
    <row r="55" spans="2:17" s="9" customFormat="1" ht="18" customHeight="1" x14ac:dyDescent="0.25">
      <c r="B55" s="36"/>
      <c r="C55" s="8"/>
      <c r="D55" s="8"/>
      <c r="F55" s="8"/>
      <c r="H55" s="15"/>
      <c r="K55" s="15"/>
      <c r="M55" s="29"/>
      <c r="O55" s="22"/>
    </row>
    <row r="56" spans="2:17" s="9" customFormat="1" ht="18" customHeight="1" x14ac:dyDescent="0.25">
      <c r="B56" s="36"/>
      <c r="C56" s="8"/>
      <c r="D56" s="8"/>
      <c r="F56" s="8"/>
      <c r="H56" s="15"/>
      <c r="K56" s="15"/>
      <c r="M56" s="29"/>
      <c r="O56" s="22"/>
    </row>
    <row r="57" spans="2:17" s="8" customFormat="1" ht="18" customHeight="1" x14ac:dyDescent="0.25">
      <c r="B57" s="36"/>
      <c r="H57" s="15"/>
      <c r="K57" s="15"/>
      <c r="M57" s="15"/>
      <c r="O57" s="24"/>
    </row>
    <row r="58" spans="2:17" s="8" customFormat="1" ht="18" customHeight="1" x14ac:dyDescent="0.25">
      <c r="B58" s="36"/>
      <c r="H58" s="15"/>
      <c r="K58" s="15"/>
      <c r="M58" s="15"/>
      <c r="O58" s="24"/>
    </row>
    <row r="59" spans="2:17" s="9" customFormat="1" ht="18" customHeight="1" x14ac:dyDescent="0.25">
      <c r="B59" s="36"/>
      <c r="C59" s="8"/>
      <c r="D59" s="8"/>
      <c r="F59" s="8"/>
      <c r="H59" s="15"/>
      <c r="K59" s="15"/>
      <c r="M59" s="29"/>
      <c r="O59" s="22"/>
    </row>
    <row r="60" spans="2:17" s="9" customFormat="1" ht="18" customHeight="1" x14ac:dyDescent="0.25">
      <c r="B60" s="36"/>
      <c r="C60" s="8"/>
      <c r="D60" s="8"/>
      <c r="F60" s="8"/>
      <c r="H60" s="15"/>
      <c r="K60" s="15"/>
      <c r="M60" s="29"/>
      <c r="O60" s="22"/>
    </row>
    <row r="61" spans="2:17" x14ac:dyDescent="0.2">
      <c r="B61" s="40"/>
    </row>
  </sheetData>
  <sheetProtection selectLockedCells="1" selectUnlockedCells="1"/>
  <pageMargins left="0.25" right="0.25" top="0.75" bottom="0.75" header="0.3" footer="0.3"/>
  <pageSetup scale="72" firstPageNumber="0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Harvest Record</vt:lpstr>
      <vt:lpstr>Sheet2</vt:lpstr>
      <vt:lpstr>Sheet3</vt:lpstr>
      <vt:lpstr>'Harvest Record'!Print_Area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Hopf</dc:creator>
  <cp:lastModifiedBy>Kathryn</cp:lastModifiedBy>
  <cp:lastPrinted>2014-11-18T17:33:06Z</cp:lastPrinted>
  <dcterms:created xsi:type="dcterms:W3CDTF">2012-09-05T03:23:58Z</dcterms:created>
  <dcterms:modified xsi:type="dcterms:W3CDTF">2014-11-18T17:33:25Z</dcterms:modified>
</cp:coreProperties>
</file>